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085" activeTab="0"/>
  </bookViews>
  <sheets>
    <sheet name="2015" sheetId="1" r:id="rId1"/>
  </sheets>
  <definedNames>
    <definedName name="_xlnm.Print_Area" localSheetId="0">'2015'!$B$1:$I$166</definedName>
  </definedNames>
  <calcPr fullCalcOnLoad="1"/>
</workbook>
</file>

<file path=xl/sharedStrings.xml><?xml version="1.0" encoding="utf-8"?>
<sst xmlns="http://schemas.openxmlformats.org/spreadsheetml/2006/main" count="814" uniqueCount="163">
  <si>
    <t>Наименование</t>
  </si>
  <si>
    <t>Вед.</t>
  </si>
  <si>
    <t>Рз</t>
  </si>
  <si>
    <t>ПР</t>
  </si>
  <si>
    <t>ЦСР</t>
  </si>
  <si>
    <t>ВР</t>
  </si>
  <si>
    <t>Обеспечение деятельности подведомственных учреждений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</si>
  <si>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</si>
  <si>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</si>
  <si>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</si>
  <si>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</si>
  <si>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Организационно-воспитательная работа с молодежью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</si>
  <si>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</si>
  <si>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</si>
  <si>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</si>
  <si>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Центральный аппарат</t>
  </si>
  <si>
    <t>ВСЕГО РАСХОДОВ</t>
  </si>
  <si>
    <t xml:space="preserve"> (тыс.руб.)</t>
  </si>
  <si>
    <t>09</t>
  </si>
  <si>
    <t>01</t>
  </si>
  <si>
    <t>02</t>
  </si>
  <si>
    <t>07</t>
  </si>
  <si>
    <t>04</t>
  </si>
  <si>
    <t>05</t>
  </si>
  <si>
    <t>03</t>
  </si>
  <si>
    <t>06</t>
  </si>
  <si>
    <t>10</t>
  </si>
  <si>
    <t>301</t>
  </si>
  <si>
    <t>Финансово-бюджетная палата</t>
  </si>
  <si>
    <t>Палата имущественных и земельных отношений</t>
  </si>
  <si>
    <t>Исполнительный комитет Тукаевского муниципального района</t>
  </si>
  <si>
    <t>Совет Тукаевского муниципального района</t>
  </si>
  <si>
    <t>14</t>
  </si>
  <si>
    <t>0020400</t>
  </si>
  <si>
    <t>500</t>
  </si>
  <si>
    <t>0020300</t>
  </si>
  <si>
    <t>4209900</t>
  </si>
  <si>
    <t>4329900</t>
  </si>
  <si>
    <t>0700500</t>
  </si>
  <si>
    <t>5140100</t>
  </si>
  <si>
    <t>5129700</t>
  </si>
  <si>
    <t>Обеспечение деятельности в области архивного дела</t>
  </si>
  <si>
    <t>Обеспечение деятельности в области образования</t>
  </si>
  <si>
    <t>Обеспечение деятельности  по опеке и попечительству</t>
  </si>
  <si>
    <t>605</t>
  </si>
  <si>
    <t>11</t>
  </si>
  <si>
    <t>Мероприятия в области физической культуры и спорта</t>
  </si>
  <si>
    <t>13</t>
  </si>
  <si>
    <t>Противоэпидемические мероприятия</t>
  </si>
  <si>
    <t>5210400</t>
  </si>
  <si>
    <t>Уплата налога на имущество организаций и земельного налога</t>
  </si>
  <si>
    <t>0029500</t>
  </si>
  <si>
    <t>Муниципальное казенное учреждение "Контрольно-счетная палата Тукаевского муниципального раона РТ"</t>
  </si>
  <si>
    <t>Мероприятия по предупреждению и ликвидации болезней животных и их лечению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</si>
  <si>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</si>
  <si>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</si>
  <si>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</si>
  <si>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</si>
  <si>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Школы-детские сады, школы начальные, неполные средний и средние</t>
  </si>
  <si>
    <t>4219900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</si>
  <si>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</si>
  <si>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государст-венных (муниципальных) нужд</t>
  </si>
  <si>
    <t>200</t>
  </si>
  <si>
    <t>800</t>
  </si>
  <si>
    <t>Иные бюджетные ассигнования</t>
  </si>
  <si>
    <t xml:space="preserve">Резервные фонды </t>
  </si>
  <si>
    <t>Резервные фонды органов исполнительной власти субъектов Российской Федерации</t>
  </si>
  <si>
    <t>0700000</t>
  </si>
  <si>
    <t>Предоставление дотаций на выравнивание бюджетной обеспеченности   муниципальных образований</t>
  </si>
  <si>
    <t>Межбюджетные трансферты</t>
  </si>
  <si>
    <t>Межбюджетные субсидии местных бюджетов для формирования региональных фондов финансовой поддержки поселений (отрицательные трансферты)</t>
  </si>
  <si>
    <t>5168004</t>
  </si>
  <si>
    <t>4239930</t>
  </si>
  <si>
    <t>Обеспечение деятельности в области государственной молодежной политики</t>
  </si>
  <si>
    <t>Учебно-методические кабинеты, централизованные бухгалтерии, группы хозяйственного обслуживания, учебные фильмотеки, меж-школьные учебно-производственные комбинаты, логопедические пункты</t>
  </si>
  <si>
    <t>4520000</t>
  </si>
  <si>
    <t>4529900</t>
  </si>
  <si>
    <t>Обеспечение  деятельности комиссии по делам несовершеннолетних и защите их прав</t>
  </si>
  <si>
    <t>Обеспечение деятельности административных комиссии</t>
  </si>
  <si>
    <t>Закупка товаров, работ и услуг для государственных (муниципальных) нужд</t>
  </si>
  <si>
    <t>Обеспечение деятельности уполномоченных составлять протоколы об административных правонарушениях</t>
  </si>
  <si>
    <t>Обеспечение деятельности в области ЗАГСа</t>
  </si>
  <si>
    <t>4400002</t>
  </si>
  <si>
    <t>Осуществление первичного воинского учета на территориях, где отсутствуют военные комиссариаты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</si>
  <si>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</si>
  <si>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Программа природоохранных мероприятий</t>
  </si>
  <si>
    <t xml:space="preserve">Дорожное хозяйство </t>
  </si>
  <si>
    <t>Содержание и управление дорожным хозяйством</t>
  </si>
  <si>
    <t>3150100</t>
  </si>
  <si>
    <t>Социальное обеспечение и иные выплаты населению</t>
  </si>
  <si>
    <t>300</t>
  </si>
  <si>
    <t>Организационно-воспитательная работа</t>
  </si>
  <si>
    <t>4239910</t>
  </si>
  <si>
    <t>Учреждения по внешкольной работе с детьми</t>
  </si>
  <si>
    <t>Межбюджетные трансферты общего характера бюджетам сельских поселений</t>
  </si>
  <si>
    <t>Дотации на выравнивание бюджетной обеспе-ченности</t>
  </si>
  <si>
    <t xml:space="preserve">Иные дотации </t>
  </si>
  <si>
    <t>Предоставление иных дотаций (дотации бюджетам на поддержку мер по обеспечению сбалансированности местных бюджетов)</t>
  </si>
  <si>
    <t>5168006</t>
  </si>
  <si>
    <t>Прочие межбюджетные трансферты общего характера</t>
  </si>
  <si>
    <t>302</t>
  </si>
  <si>
    <t>0920300</t>
  </si>
  <si>
    <t>0920305</t>
  </si>
  <si>
    <t>Выполнение других обязательств  государств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</si>
  <si>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</si>
  <si>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</si>
  <si>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9902524</t>
  </si>
  <si>
    <t>9902525</t>
  </si>
  <si>
    <t>0352533</t>
  </si>
  <si>
    <t>9902526</t>
  </si>
  <si>
    <t>9902527</t>
  </si>
  <si>
    <t>9902534</t>
  </si>
  <si>
    <t>9902535</t>
  </si>
  <si>
    <t>9905930</t>
  </si>
  <si>
    <t>9905118</t>
  </si>
  <si>
    <t>Другие общегосударственные вопросы</t>
  </si>
  <si>
    <t>9902536</t>
  </si>
  <si>
    <t>4100103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</si>
  <si>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</si>
  <si>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</si>
  <si>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</si>
  <si>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</si>
  <si>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0212537</t>
  </si>
  <si>
    <t>0222528</t>
  </si>
  <si>
    <t>4239920</t>
  </si>
  <si>
    <t>0222530</t>
  </si>
  <si>
    <t>Реализация государственных полномочий по методическому и информационно-технологическому обеспечению образовательной деятельности</t>
  </si>
  <si>
    <t>4359900</t>
  </si>
  <si>
    <t>Учреждения, обеспечивающие предоставление услуг в сфере образования</t>
  </si>
  <si>
    <t>Молодежная политика и оздоровление детей</t>
  </si>
  <si>
    <t>Другие вопросы в области образования</t>
  </si>
  <si>
    <t>08</t>
  </si>
  <si>
    <t>4409900</t>
  </si>
  <si>
    <t>4429900</t>
  </si>
  <si>
    <t>4419900</t>
  </si>
  <si>
    <t>Культура</t>
  </si>
  <si>
    <t>0835144</t>
  </si>
  <si>
    <t>Комплектованию книжных фондов</t>
  </si>
  <si>
    <t>Библиотеки</t>
  </si>
  <si>
    <t>Музей</t>
  </si>
  <si>
    <t>0110211</t>
  </si>
  <si>
    <t>Здравоохранение</t>
  </si>
  <si>
    <t>Социальная политика</t>
  </si>
  <si>
    <t>5058500</t>
  </si>
  <si>
    <t>Оказание других видов помощи</t>
  </si>
  <si>
    <t>Социальное обеспечение насления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</si>
  <si>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</si>
  <si>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5201000</t>
  </si>
  <si>
    <t>5201010</t>
  </si>
  <si>
    <t>Охрана семьи и детства</t>
  </si>
  <si>
    <t>Фиизическая культура и спорт</t>
  </si>
  <si>
    <t>303</t>
  </si>
  <si>
    <t>170</t>
  </si>
  <si>
    <t>5208004</t>
  </si>
  <si>
    <t>Благоустройство</t>
  </si>
  <si>
    <t>2016 год</t>
  </si>
  <si>
    <t>2017 год</t>
  </si>
  <si>
    <t>Ведомственная структура Тукаевского муниципального района на 2016-2017 года</t>
  </si>
  <si>
    <t>0015120</t>
  </si>
  <si>
    <t>Судебная система</t>
  </si>
  <si>
    <t>Составление (изменение) списков кандидатов в присяжные заседателя федеральных судов общей юрисдикции в Российской Федерации</t>
  </si>
  <si>
    <t>Условно-утвержденные расходы</t>
  </si>
  <si>
    <t xml:space="preserve">Приложение  9
к решению Совета муниципального образования Тукаевский муниципальный район
№34/2 от16.12.14г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</si>
</sst>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6" fillId="33" borderId="0" xfId="0" applyFont="1" applyFill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176" fontId="5" fillId="3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76" fontId="1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176" fontId="1" fillId="0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wrapText="1"/>
    </xf>
    <xf numFmtId="49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8"/>
  <sheetViews>
    <sheetView tabSelected="1" view="pageBreakPreview" zoomScaleNormal="70" zoomScaleSheetLayoutView="100" zoomScalePageLayoutView="0" workbookViewId="0" topLeftCell="A1">
      <selection activeCell="F1" sqref="F1:I2"/>
    </sheetView>
  </sheetViews>
  <sheetFormatPr defaultColWidth="9.00390625" defaultRowHeight="12.75"/>
  <cols>
    <col min="1" max="1" width="0.2421875" style="6" customWidth="1"/>
    <col min="2" max="2" width="75.125" style="0" customWidth="1"/>
    <col min="3" max="3" width="6.375" style="0" customWidth="1"/>
    <col min="4" max="4" width="5.25390625" style="0" customWidth="1"/>
    <col min="5" max="5" width="5.00390625" style="0" customWidth="1"/>
    <col min="6" max="6" width="10.25390625" style="0" customWidth="1"/>
    <col min="7" max="7" width="6.75390625" style="0" customWidth="1"/>
    <col min="8" max="8" width="13.875" style="0" customWidth="1"/>
    <col min="9" max="9" width="15.00390625" style="6" customWidth="1"/>
    <col min="10" max="16384" width="9.125" style="6" customWidth="1"/>
  </cols>
  <sheetData>
    <row r="1" spans="2:9" ht="30" customHeight="1">
      <c r="B1" s="2"/>
      <c r="F1" s="88" t="s">
        <v>162</v>
      </c>
      <c r="G1" s="88"/>
      <c r="H1" s="88"/>
      <c r="I1" s="89"/>
    </row>
    <row r="2" spans="2:9" ht="36.75" customHeight="1">
      <c r="B2" s="1"/>
      <c r="F2" s="88"/>
      <c r="G2" s="88"/>
      <c r="H2" s="88"/>
      <c r="I2" s="89"/>
    </row>
    <row r="3" spans="2:9" ht="12.75">
      <c r="B3" s="90" t="s">
        <v>157</v>
      </c>
      <c r="C3" s="90"/>
      <c r="D3" s="90"/>
      <c r="E3" s="90"/>
      <c r="F3" s="90"/>
      <c r="G3" s="90"/>
      <c r="H3" s="90"/>
      <c r="I3" s="89"/>
    </row>
    <row r="4" spans="2:9" ht="12.75">
      <c r="B4" s="89"/>
      <c r="C4" s="89"/>
      <c r="D4" s="89"/>
      <c r="E4" s="89"/>
      <c r="F4" s="89"/>
      <c r="G4" s="89"/>
      <c r="H4" s="89"/>
      <c r="I4" s="89"/>
    </row>
    <row r="5" ht="18.75">
      <c r="B5" s="3"/>
    </row>
    <row r="6" spans="2:9" ht="15">
      <c r="B6" s="4"/>
      <c r="I6" s="78" t="s">
        <v>17</v>
      </c>
    </row>
    <row r="7" spans="2:9" ht="37.5" customHeight="1"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155</v>
      </c>
      <c r="I7" s="77" t="s">
        <v>156</v>
      </c>
    </row>
    <row r="8" spans="2:9" ht="15.75">
      <c r="B8" s="9" t="s">
        <v>29</v>
      </c>
      <c r="C8" s="28" t="s">
        <v>152</v>
      </c>
      <c r="D8" s="28"/>
      <c r="E8" s="28"/>
      <c r="F8" s="28"/>
      <c r="G8" s="28"/>
      <c r="H8" s="47">
        <f>H9</f>
        <v>2041</v>
      </c>
      <c r="I8" s="47">
        <f>I9</f>
        <v>2067.9</v>
      </c>
    </row>
    <row r="9" spans="2:9" ht="15.75">
      <c r="B9" s="12" t="s">
        <v>15</v>
      </c>
      <c r="C9" s="30" t="s">
        <v>152</v>
      </c>
      <c r="D9" s="30" t="s">
        <v>19</v>
      </c>
      <c r="E9" s="30" t="s">
        <v>47</v>
      </c>
      <c r="F9" s="30" t="s">
        <v>33</v>
      </c>
      <c r="G9" s="30"/>
      <c r="H9" s="38">
        <f>H10+H11+H12</f>
        <v>2041</v>
      </c>
      <c r="I9" s="38">
        <f>I10+I11+I12</f>
        <v>2067.9</v>
      </c>
    </row>
    <row r="10" spans="2:9" s="11" customFormat="1" ht="63">
      <c r="B10" s="13" t="s">
        <v>60</v>
      </c>
      <c r="C10" s="34" t="s">
        <v>152</v>
      </c>
      <c r="D10" s="34" t="s">
        <v>19</v>
      </c>
      <c r="E10" s="34" t="s">
        <v>47</v>
      </c>
      <c r="F10" s="34" t="s">
        <v>33</v>
      </c>
      <c r="G10" s="34" t="s">
        <v>54</v>
      </c>
      <c r="H10" s="40">
        <v>1562.4</v>
      </c>
      <c r="I10" s="76">
        <v>1581.9</v>
      </c>
    </row>
    <row r="11" spans="2:9" ht="31.5">
      <c r="B11" s="13" t="s">
        <v>61</v>
      </c>
      <c r="C11" s="34" t="s">
        <v>152</v>
      </c>
      <c r="D11" s="34" t="s">
        <v>19</v>
      </c>
      <c r="E11" s="34" t="s">
        <v>47</v>
      </c>
      <c r="F11" s="34" t="s">
        <v>33</v>
      </c>
      <c r="G11" s="34" t="s">
        <v>62</v>
      </c>
      <c r="H11" s="40">
        <v>457.6</v>
      </c>
      <c r="I11" s="76">
        <v>465.1</v>
      </c>
    </row>
    <row r="12" spans="2:9" ht="15.75">
      <c r="B12" s="13" t="s">
        <v>64</v>
      </c>
      <c r="C12" s="34" t="s">
        <v>152</v>
      </c>
      <c r="D12" s="34" t="s">
        <v>19</v>
      </c>
      <c r="E12" s="34" t="s">
        <v>47</v>
      </c>
      <c r="F12" s="34" t="s">
        <v>33</v>
      </c>
      <c r="G12" s="34" t="s">
        <v>63</v>
      </c>
      <c r="H12" s="40">
        <v>21</v>
      </c>
      <c r="I12" s="76">
        <v>20.9</v>
      </c>
    </row>
    <row r="13" spans="2:9" ht="15.75">
      <c r="B13" s="20" t="s">
        <v>30</v>
      </c>
      <c r="C13" s="28" t="s">
        <v>27</v>
      </c>
      <c r="D13" s="28"/>
      <c r="E13" s="28"/>
      <c r="F13" s="28"/>
      <c r="G13" s="28"/>
      <c r="H13" s="29">
        <f>H14+H58+H61+H68+H71+H102+H113+H116+H125</f>
        <v>556063.6000000001</v>
      </c>
      <c r="I13" s="29">
        <f>I14+I58+I61+I68+I71+I102+I113+I116+I125</f>
        <v>554471.9</v>
      </c>
    </row>
    <row r="14" spans="2:9" ht="15.75">
      <c r="B14" s="16" t="s">
        <v>104</v>
      </c>
      <c r="C14" s="30" t="s">
        <v>27</v>
      </c>
      <c r="D14" s="30" t="s">
        <v>19</v>
      </c>
      <c r="E14" s="30"/>
      <c r="F14" s="30"/>
      <c r="G14" s="30"/>
      <c r="H14" s="31">
        <f>H15+H30+H27</f>
        <v>29646.8</v>
      </c>
      <c r="I14" s="31">
        <f>I15+I30+I27</f>
        <v>30734.7</v>
      </c>
    </row>
    <row r="15" spans="2:9" ht="47.25">
      <c r="B15" s="16" t="s">
        <v>105</v>
      </c>
      <c r="C15" s="30" t="s">
        <v>27</v>
      </c>
      <c r="D15" s="30" t="s">
        <v>19</v>
      </c>
      <c r="E15" s="30" t="s">
        <v>22</v>
      </c>
      <c r="F15" s="30"/>
      <c r="G15" s="30"/>
      <c r="H15" s="31">
        <f>H16+H20</f>
        <v>12289.3</v>
      </c>
      <c r="I15" s="31">
        <f>I16+I20</f>
        <v>12724.5</v>
      </c>
    </row>
    <row r="16" spans="2:9" ht="15.75">
      <c r="B16" s="21" t="s">
        <v>15</v>
      </c>
      <c r="C16" s="32" t="s">
        <v>27</v>
      </c>
      <c r="D16" s="32" t="s">
        <v>19</v>
      </c>
      <c r="E16" s="32" t="s">
        <v>22</v>
      </c>
      <c r="F16" s="32" t="s">
        <v>33</v>
      </c>
      <c r="G16" s="32"/>
      <c r="H16" s="33">
        <f>H17+H18+H19</f>
        <v>11756.5</v>
      </c>
      <c r="I16" s="33">
        <f>I17+I18+I19</f>
        <v>12168.7</v>
      </c>
    </row>
    <row r="17" spans="2:9" ht="63">
      <c r="B17" s="13" t="s">
        <v>60</v>
      </c>
      <c r="C17" s="34" t="s">
        <v>27</v>
      </c>
      <c r="D17" s="34" t="s">
        <v>19</v>
      </c>
      <c r="E17" s="34" t="s">
        <v>22</v>
      </c>
      <c r="F17" s="34" t="s">
        <v>33</v>
      </c>
      <c r="G17" s="34" t="s">
        <v>54</v>
      </c>
      <c r="H17" s="35">
        <v>7799</v>
      </c>
      <c r="I17" s="76">
        <v>7799</v>
      </c>
    </row>
    <row r="18" spans="2:9" ht="31.5">
      <c r="B18" s="13" t="s">
        <v>61</v>
      </c>
      <c r="C18" s="34" t="s">
        <v>27</v>
      </c>
      <c r="D18" s="34" t="s">
        <v>19</v>
      </c>
      <c r="E18" s="34" t="s">
        <v>22</v>
      </c>
      <c r="F18" s="34" t="s">
        <v>33</v>
      </c>
      <c r="G18" s="34" t="s">
        <v>62</v>
      </c>
      <c r="H18" s="35">
        <v>3816.9</v>
      </c>
      <c r="I18" s="76">
        <v>4200.1</v>
      </c>
    </row>
    <row r="19" spans="2:9" ht="15.75">
      <c r="B19" s="13" t="s">
        <v>64</v>
      </c>
      <c r="C19" s="34" t="s">
        <v>27</v>
      </c>
      <c r="D19" s="34" t="s">
        <v>19</v>
      </c>
      <c r="E19" s="34" t="s">
        <v>22</v>
      </c>
      <c r="F19" s="34" t="s">
        <v>33</v>
      </c>
      <c r="G19" s="34" t="s">
        <v>63</v>
      </c>
      <c r="H19" s="36">
        <v>140.6</v>
      </c>
      <c r="I19" s="76">
        <v>169.6</v>
      </c>
    </row>
    <row r="20" spans="2:9" ht="15.75">
      <c r="B20" s="12" t="s">
        <v>14</v>
      </c>
      <c r="C20" s="30" t="s">
        <v>27</v>
      </c>
      <c r="D20" s="30" t="s">
        <v>19</v>
      </c>
      <c r="E20" s="30" t="s">
        <v>22</v>
      </c>
      <c r="F20" s="30"/>
      <c r="G20" s="30"/>
      <c r="H20" s="31">
        <f>H24+H21</f>
        <v>532.8</v>
      </c>
      <c r="I20" s="31">
        <f>I24+I21</f>
        <v>555.8</v>
      </c>
    </row>
    <row r="21" spans="2:9" ht="31.5">
      <c r="B21" s="10" t="s">
        <v>73</v>
      </c>
      <c r="C21" s="34" t="s">
        <v>27</v>
      </c>
      <c r="D21" s="37" t="s">
        <v>19</v>
      </c>
      <c r="E21" s="37" t="s">
        <v>22</v>
      </c>
      <c r="F21" s="25" t="s">
        <v>106</v>
      </c>
      <c r="G21" s="37"/>
      <c r="H21" s="27">
        <f>H22+H23</f>
        <v>266.4</v>
      </c>
      <c r="I21" s="27">
        <f>I22+I23</f>
        <v>277.9</v>
      </c>
    </row>
    <row r="22" spans="2:9" ht="63">
      <c r="B22" s="13" t="s">
        <v>60</v>
      </c>
      <c r="C22" s="34" t="s">
        <v>27</v>
      </c>
      <c r="D22" s="34" t="s">
        <v>19</v>
      </c>
      <c r="E22" s="34" t="s">
        <v>22</v>
      </c>
      <c r="F22" s="26" t="s">
        <v>106</v>
      </c>
      <c r="G22" s="34" t="s">
        <v>54</v>
      </c>
      <c r="H22" s="23">
        <v>248.7</v>
      </c>
      <c r="I22" s="23">
        <v>248.7</v>
      </c>
    </row>
    <row r="23" spans="2:9" ht="31.5">
      <c r="B23" s="13" t="s">
        <v>61</v>
      </c>
      <c r="C23" s="34" t="s">
        <v>27</v>
      </c>
      <c r="D23" s="34" t="s">
        <v>19</v>
      </c>
      <c r="E23" s="34" t="s">
        <v>22</v>
      </c>
      <c r="F23" s="26" t="s">
        <v>106</v>
      </c>
      <c r="G23" s="34" t="s">
        <v>62</v>
      </c>
      <c r="H23" s="23">
        <v>17.7</v>
      </c>
      <c r="I23" s="23">
        <v>29.2</v>
      </c>
    </row>
    <row r="24" spans="2:9" ht="15.75">
      <c r="B24" s="10" t="s">
        <v>42</v>
      </c>
      <c r="C24" s="34" t="s">
        <v>27</v>
      </c>
      <c r="D24" s="37" t="s">
        <v>19</v>
      </c>
      <c r="E24" s="37" t="s">
        <v>22</v>
      </c>
      <c r="F24" s="25" t="s">
        <v>107</v>
      </c>
      <c r="G24" s="37"/>
      <c r="H24" s="27">
        <f>H25+H26</f>
        <v>266.4</v>
      </c>
      <c r="I24" s="27">
        <f>I25+I26</f>
        <v>277.9</v>
      </c>
    </row>
    <row r="25" spans="2:9" ht="63">
      <c r="B25" s="13" t="s">
        <v>60</v>
      </c>
      <c r="C25" s="34" t="s">
        <v>27</v>
      </c>
      <c r="D25" s="34" t="s">
        <v>19</v>
      </c>
      <c r="E25" s="34" t="s">
        <v>22</v>
      </c>
      <c r="F25" s="26" t="s">
        <v>107</v>
      </c>
      <c r="G25" s="34" t="s">
        <v>54</v>
      </c>
      <c r="H25" s="23">
        <v>248.7</v>
      </c>
      <c r="I25" s="23">
        <v>248.7</v>
      </c>
    </row>
    <row r="26" spans="2:9" ht="31.5">
      <c r="B26" s="13" t="s">
        <v>61</v>
      </c>
      <c r="C26" s="34" t="s">
        <v>27</v>
      </c>
      <c r="D26" s="34" t="s">
        <v>19</v>
      </c>
      <c r="E26" s="34" t="s">
        <v>22</v>
      </c>
      <c r="F26" s="26" t="s">
        <v>107</v>
      </c>
      <c r="G26" s="34" t="s">
        <v>62</v>
      </c>
      <c r="H26" s="23">
        <v>17.7</v>
      </c>
      <c r="I26" s="23">
        <v>29.2</v>
      </c>
    </row>
    <row r="27" spans="2:9" ht="15.75">
      <c r="B27" s="51" t="s">
        <v>159</v>
      </c>
      <c r="C27" s="30" t="s">
        <v>27</v>
      </c>
      <c r="D27" s="30" t="s">
        <v>19</v>
      </c>
      <c r="E27" s="30" t="s">
        <v>23</v>
      </c>
      <c r="F27" s="30"/>
      <c r="G27" s="30"/>
      <c r="H27" s="31">
        <f>H28</f>
        <v>17.9</v>
      </c>
      <c r="I27" s="31">
        <f>I28</f>
        <v>0</v>
      </c>
    </row>
    <row r="28" spans="2:9" ht="31.5">
      <c r="B28" s="71" t="s">
        <v>160</v>
      </c>
      <c r="C28" s="30" t="s">
        <v>27</v>
      </c>
      <c r="D28" s="30" t="s">
        <v>19</v>
      </c>
      <c r="E28" s="30" t="s">
        <v>23</v>
      </c>
      <c r="F28" s="69" t="s">
        <v>158</v>
      </c>
      <c r="G28" s="69"/>
      <c r="H28" s="38">
        <f>H29</f>
        <v>17.9</v>
      </c>
      <c r="I28" s="38">
        <f>I29</f>
        <v>0</v>
      </c>
    </row>
    <row r="29" spans="2:9" ht="31.5">
      <c r="B29" s="64" t="s">
        <v>61</v>
      </c>
      <c r="C29" s="37" t="s">
        <v>27</v>
      </c>
      <c r="D29" s="37" t="s">
        <v>19</v>
      </c>
      <c r="E29" s="37" t="s">
        <v>23</v>
      </c>
      <c r="F29" s="26" t="s">
        <v>158</v>
      </c>
      <c r="G29" s="25" t="s">
        <v>62</v>
      </c>
      <c r="H29" s="41">
        <v>17.9</v>
      </c>
      <c r="I29" s="76">
        <v>0</v>
      </c>
    </row>
    <row r="30" spans="2:9" ht="15.75">
      <c r="B30" s="52" t="s">
        <v>115</v>
      </c>
      <c r="C30" s="30" t="s">
        <v>27</v>
      </c>
      <c r="D30" s="30" t="s">
        <v>19</v>
      </c>
      <c r="E30" s="30" t="s">
        <v>47</v>
      </c>
      <c r="F30" s="30"/>
      <c r="G30" s="30"/>
      <c r="H30" s="31">
        <f>H31+H34+H37+H39+H42+H44+H47+H50+H52+H54</f>
        <v>17339.6</v>
      </c>
      <c r="I30" s="31">
        <f>I31+I34+I37+I39+I42+I44+I47+I50+I52+I54</f>
        <v>18010.2</v>
      </c>
    </row>
    <row r="31" spans="2:9" ht="15.75">
      <c r="B31" s="16" t="s">
        <v>50</v>
      </c>
      <c r="C31" s="30" t="s">
        <v>27</v>
      </c>
      <c r="D31" s="30" t="s">
        <v>19</v>
      </c>
      <c r="E31" s="30" t="s">
        <v>47</v>
      </c>
      <c r="F31" s="30" t="s">
        <v>51</v>
      </c>
      <c r="G31" s="30"/>
      <c r="H31" s="38">
        <f>H33+H32</f>
        <v>674.8000000000001</v>
      </c>
      <c r="I31" s="38">
        <f>I33+I32</f>
        <v>674.8000000000001</v>
      </c>
    </row>
    <row r="32" spans="2:9" ht="31.5">
      <c r="B32" s="13" t="s">
        <v>56</v>
      </c>
      <c r="C32" s="37" t="s">
        <v>27</v>
      </c>
      <c r="D32" s="37" t="s">
        <v>19</v>
      </c>
      <c r="E32" s="37" t="s">
        <v>47</v>
      </c>
      <c r="F32" s="37" t="s">
        <v>51</v>
      </c>
      <c r="G32" s="37" t="s">
        <v>55</v>
      </c>
      <c r="H32" s="41">
        <v>37.2</v>
      </c>
      <c r="I32" s="41">
        <v>37.2</v>
      </c>
    </row>
    <row r="33" spans="2:9" ht="15.75">
      <c r="B33" s="18" t="s">
        <v>64</v>
      </c>
      <c r="C33" s="37" t="s">
        <v>27</v>
      </c>
      <c r="D33" s="34" t="s">
        <v>19</v>
      </c>
      <c r="E33" s="34" t="s">
        <v>47</v>
      </c>
      <c r="F33" s="34" t="s">
        <v>51</v>
      </c>
      <c r="G33" s="34" t="s">
        <v>63</v>
      </c>
      <c r="H33" s="41">
        <v>637.6</v>
      </c>
      <c r="I33" s="41">
        <v>637.6</v>
      </c>
    </row>
    <row r="34" spans="2:9" ht="15.75">
      <c r="B34" s="51" t="s">
        <v>43</v>
      </c>
      <c r="C34" s="30" t="s">
        <v>27</v>
      </c>
      <c r="D34" s="30" t="s">
        <v>19</v>
      </c>
      <c r="E34" s="30" t="s">
        <v>47</v>
      </c>
      <c r="F34" s="30" t="s">
        <v>108</v>
      </c>
      <c r="G34" s="30"/>
      <c r="H34" s="31">
        <f>H35+H36</f>
        <v>526.1</v>
      </c>
      <c r="I34" s="31">
        <f>I35+I36</f>
        <v>548.9</v>
      </c>
    </row>
    <row r="35" spans="2:9" s="11" customFormat="1" ht="63">
      <c r="B35" s="13" t="s">
        <v>60</v>
      </c>
      <c r="C35" s="37" t="s">
        <v>27</v>
      </c>
      <c r="D35" s="34" t="s">
        <v>19</v>
      </c>
      <c r="E35" s="34" t="s">
        <v>47</v>
      </c>
      <c r="F35" s="26" t="s">
        <v>108</v>
      </c>
      <c r="G35" s="34" t="s">
        <v>54</v>
      </c>
      <c r="H35" s="23">
        <v>490.9</v>
      </c>
      <c r="I35" s="23">
        <v>490.9</v>
      </c>
    </row>
    <row r="36" spans="2:9" s="11" customFormat="1" ht="31.5">
      <c r="B36" s="13" t="s">
        <v>61</v>
      </c>
      <c r="C36" s="37" t="s">
        <v>27</v>
      </c>
      <c r="D36" s="34" t="s">
        <v>19</v>
      </c>
      <c r="E36" s="34" t="s">
        <v>47</v>
      </c>
      <c r="F36" s="26" t="s">
        <v>108</v>
      </c>
      <c r="G36" s="34" t="s">
        <v>62</v>
      </c>
      <c r="H36" s="23">
        <v>35.2</v>
      </c>
      <c r="I36" s="23">
        <v>58</v>
      </c>
    </row>
    <row r="37" spans="2:9" ht="15.75">
      <c r="B37" s="12" t="s">
        <v>103</v>
      </c>
      <c r="C37" s="30" t="s">
        <v>27</v>
      </c>
      <c r="D37" s="30" t="s">
        <v>19</v>
      </c>
      <c r="E37" s="30" t="s">
        <v>47</v>
      </c>
      <c r="F37" s="30" t="s">
        <v>101</v>
      </c>
      <c r="G37" s="30"/>
      <c r="H37" s="38">
        <f>H38</f>
        <v>300</v>
      </c>
      <c r="I37" s="38">
        <f>I38</f>
        <v>300</v>
      </c>
    </row>
    <row r="38" spans="2:9" ht="31.5">
      <c r="B38" s="13" t="s">
        <v>56</v>
      </c>
      <c r="C38" s="37" t="s">
        <v>27</v>
      </c>
      <c r="D38" s="34" t="s">
        <v>19</v>
      </c>
      <c r="E38" s="34" t="s">
        <v>47</v>
      </c>
      <c r="F38" s="37" t="s">
        <v>102</v>
      </c>
      <c r="G38" s="34" t="s">
        <v>55</v>
      </c>
      <c r="H38" s="41">
        <v>300</v>
      </c>
      <c r="I38" s="76">
        <v>300</v>
      </c>
    </row>
    <row r="39" spans="2:9" s="11" customFormat="1" ht="15.75">
      <c r="B39" s="12" t="s">
        <v>41</v>
      </c>
      <c r="C39" s="30" t="s">
        <v>27</v>
      </c>
      <c r="D39" s="30" t="s">
        <v>19</v>
      </c>
      <c r="E39" s="30" t="s">
        <v>47</v>
      </c>
      <c r="F39" s="30" t="s">
        <v>82</v>
      </c>
      <c r="G39" s="30"/>
      <c r="H39" s="31">
        <f>H40+H41</f>
        <v>455</v>
      </c>
      <c r="I39" s="31">
        <f>I40+I41</f>
        <v>455</v>
      </c>
    </row>
    <row r="40" spans="2:9" s="11" customFormat="1" ht="63">
      <c r="B40" s="13" t="s">
        <v>60</v>
      </c>
      <c r="C40" s="37" t="s">
        <v>27</v>
      </c>
      <c r="D40" s="34" t="s">
        <v>19</v>
      </c>
      <c r="E40" s="34" t="s">
        <v>47</v>
      </c>
      <c r="F40" s="37" t="s">
        <v>82</v>
      </c>
      <c r="G40" s="34" t="s">
        <v>54</v>
      </c>
      <c r="H40" s="23">
        <v>364.6</v>
      </c>
      <c r="I40" s="23">
        <v>364.6</v>
      </c>
    </row>
    <row r="41" spans="2:9" s="11" customFormat="1" ht="31.5">
      <c r="B41" s="13" t="s">
        <v>61</v>
      </c>
      <c r="C41" s="34" t="s">
        <v>27</v>
      </c>
      <c r="D41" s="34" t="s">
        <v>19</v>
      </c>
      <c r="E41" s="34" t="s">
        <v>47</v>
      </c>
      <c r="F41" s="37" t="s">
        <v>82</v>
      </c>
      <c r="G41" s="34" t="s">
        <v>62</v>
      </c>
      <c r="H41" s="23">
        <v>90.4</v>
      </c>
      <c r="I41" s="23">
        <v>90.4</v>
      </c>
    </row>
    <row r="42" spans="2:9" s="53" customFormat="1" ht="63">
      <c r="B42" s="54" t="s">
        <v>74</v>
      </c>
      <c r="C42" s="30" t="s">
        <v>27</v>
      </c>
      <c r="D42" s="30" t="s">
        <v>19</v>
      </c>
      <c r="E42" s="30" t="s">
        <v>47</v>
      </c>
      <c r="F42" s="30" t="s">
        <v>75</v>
      </c>
      <c r="G42" s="30"/>
      <c r="H42" s="38">
        <f>H43</f>
        <v>13349.9</v>
      </c>
      <c r="I42" s="38">
        <f>I43</f>
        <v>13855.3</v>
      </c>
    </row>
    <row r="43" spans="2:9" s="53" customFormat="1" ht="31.5">
      <c r="B43" s="55" t="s">
        <v>56</v>
      </c>
      <c r="C43" s="37" t="s">
        <v>27</v>
      </c>
      <c r="D43" s="34" t="s">
        <v>19</v>
      </c>
      <c r="E43" s="34" t="s">
        <v>47</v>
      </c>
      <c r="F43" s="37" t="s">
        <v>76</v>
      </c>
      <c r="G43" s="34" t="s">
        <v>55</v>
      </c>
      <c r="H43" s="27">
        <f>11949.9+1400</f>
        <v>13349.9</v>
      </c>
      <c r="I43" s="27">
        <f>12455.3+1400</f>
        <v>13855.3</v>
      </c>
    </row>
    <row r="44" spans="2:9" s="11" customFormat="1" ht="31.5">
      <c r="B44" s="54" t="s">
        <v>77</v>
      </c>
      <c r="C44" s="30" t="s">
        <v>27</v>
      </c>
      <c r="D44" s="30" t="s">
        <v>19</v>
      </c>
      <c r="E44" s="30" t="s">
        <v>47</v>
      </c>
      <c r="F44" s="30" t="s">
        <v>109</v>
      </c>
      <c r="G44" s="30"/>
      <c r="H44" s="31">
        <f>H45+H46</f>
        <v>525.8</v>
      </c>
      <c r="I44" s="31">
        <f>I45+I46</f>
        <v>547.6999999999999</v>
      </c>
    </row>
    <row r="45" spans="2:9" s="11" customFormat="1" ht="63">
      <c r="B45" s="13" t="s">
        <v>60</v>
      </c>
      <c r="C45" s="37" t="s">
        <v>27</v>
      </c>
      <c r="D45" s="34" t="s">
        <v>19</v>
      </c>
      <c r="E45" s="34" t="s">
        <v>47</v>
      </c>
      <c r="F45" s="26" t="s">
        <v>109</v>
      </c>
      <c r="G45" s="34" t="s">
        <v>54</v>
      </c>
      <c r="H45" s="23">
        <v>490.9</v>
      </c>
      <c r="I45" s="23">
        <v>490.9</v>
      </c>
    </row>
    <row r="46" spans="2:9" s="11" customFormat="1" ht="31.5">
      <c r="B46" s="13" t="s">
        <v>61</v>
      </c>
      <c r="C46" s="37" t="s">
        <v>27</v>
      </c>
      <c r="D46" s="34" t="s">
        <v>19</v>
      </c>
      <c r="E46" s="34" t="s">
        <v>47</v>
      </c>
      <c r="F46" s="26" t="s">
        <v>109</v>
      </c>
      <c r="G46" s="34" t="s">
        <v>62</v>
      </c>
      <c r="H46" s="23">
        <v>34.9</v>
      </c>
      <c r="I46" s="23">
        <v>56.8</v>
      </c>
    </row>
    <row r="47" spans="2:9" s="11" customFormat="1" ht="15.75">
      <c r="B47" s="51" t="s">
        <v>78</v>
      </c>
      <c r="C47" s="30" t="s">
        <v>27</v>
      </c>
      <c r="D47" s="30" t="s">
        <v>19</v>
      </c>
      <c r="E47" s="30" t="s">
        <v>47</v>
      </c>
      <c r="F47" s="30" t="s">
        <v>110</v>
      </c>
      <c r="G47" s="30"/>
      <c r="H47" s="31">
        <f>H48+H49</f>
        <v>254.6</v>
      </c>
      <c r="I47" s="31">
        <f>I48+I49</f>
        <v>264.7</v>
      </c>
    </row>
    <row r="48" spans="2:9" s="11" customFormat="1" ht="63">
      <c r="B48" s="13" t="s">
        <v>60</v>
      </c>
      <c r="C48" s="37" t="s">
        <v>27</v>
      </c>
      <c r="D48" s="34" t="s">
        <v>19</v>
      </c>
      <c r="E48" s="34" t="s">
        <v>47</v>
      </c>
      <c r="F48" s="26" t="s">
        <v>110</v>
      </c>
      <c r="G48" s="34" t="s">
        <v>54</v>
      </c>
      <c r="H48" s="23">
        <v>248.7</v>
      </c>
      <c r="I48" s="23">
        <v>248.7</v>
      </c>
    </row>
    <row r="49" spans="2:9" s="11" customFormat="1" ht="31.5">
      <c r="B49" s="13" t="s">
        <v>61</v>
      </c>
      <c r="C49" s="37" t="s">
        <v>27</v>
      </c>
      <c r="D49" s="34" t="s">
        <v>19</v>
      </c>
      <c r="E49" s="34" t="s">
        <v>47</v>
      </c>
      <c r="F49" s="26" t="s">
        <v>110</v>
      </c>
      <c r="G49" s="34" t="s">
        <v>62</v>
      </c>
      <c r="H49" s="23">
        <v>5.9</v>
      </c>
      <c r="I49" s="23">
        <v>16</v>
      </c>
    </row>
    <row r="50" spans="2:9" s="11" customFormat="1" ht="15.75">
      <c r="B50" s="51" t="s">
        <v>41</v>
      </c>
      <c r="C50" s="30" t="s">
        <v>27</v>
      </c>
      <c r="D50" s="30" t="s">
        <v>19</v>
      </c>
      <c r="E50" s="30" t="s">
        <v>47</v>
      </c>
      <c r="F50" s="30" t="s">
        <v>111</v>
      </c>
      <c r="G50" s="30"/>
      <c r="H50" s="38">
        <f>H51</f>
        <v>48.9</v>
      </c>
      <c r="I50" s="38">
        <f>I51</f>
        <v>50.8</v>
      </c>
    </row>
    <row r="51" spans="2:9" ht="31.5">
      <c r="B51" s="13" t="s">
        <v>79</v>
      </c>
      <c r="C51" s="37" t="s">
        <v>27</v>
      </c>
      <c r="D51" s="34" t="s">
        <v>19</v>
      </c>
      <c r="E51" s="34" t="s">
        <v>47</v>
      </c>
      <c r="F51" s="26" t="s">
        <v>111</v>
      </c>
      <c r="G51" s="34" t="s">
        <v>62</v>
      </c>
      <c r="H51" s="40">
        <v>48.9</v>
      </c>
      <c r="I51" s="76">
        <v>50.8</v>
      </c>
    </row>
    <row r="52" spans="2:9" s="11" customFormat="1" ht="31.5">
      <c r="B52" s="51" t="s">
        <v>80</v>
      </c>
      <c r="C52" s="30" t="s">
        <v>27</v>
      </c>
      <c r="D52" s="30" t="s">
        <v>19</v>
      </c>
      <c r="E52" s="30" t="s">
        <v>47</v>
      </c>
      <c r="F52" s="30" t="s">
        <v>112</v>
      </c>
      <c r="G52" s="30" t="s">
        <v>34</v>
      </c>
      <c r="H52" s="38">
        <f>H53</f>
        <v>0.4</v>
      </c>
      <c r="I52" s="38">
        <f>I53</f>
        <v>0.4</v>
      </c>
    </row>
    <row r="53" spans="2:9" s="11" customFormat="1" ht="31.5">
      <c r="B53" s="13" t="s">
        <v>61</v>
      </c>
      <c r="C53" s="37" t="s">
        <v>27</v>
      </c>
      <c r="D53" s="34" t="s">
        <v>19</v>
      </c>
      <c r="E53" s="34" t="s">
        <v>47</v>
      </c>
      <c r="F53" s="26" t="s">
        <v>112</v>
      </c>
      <c r="G53" s="34" t="s">
        <v>62</v>
      </c>
      <c r="H53" s="40">
        <v>0.4</v>
      </c>
      <c r="I53" s="40">
        <v>0.4</v>
      </c>
    </row>
    <row r="54" spans="2:9" s="11" customFormat="1" ht="15.75">
      <c r="B54" s="51" t="s">
        <v>81</v>
      </c>
      <c r="C54" s="30" t="s">
        <v>27</v>
      </c>
      <c r="D54" s="30" t="s">
        <v>19</v>
      </c>
      <c r="E54" s="30" t="s">
        <v>47</v>
      </c>
      <c r="F54" s="30" t="s">
        <v>113</v>
      </c>
      <c r="G54" s="30"/>
      <c r="H54" s="31">
        <f>H55+H56+H57</f>
        <v>1204.1</v>
      </c>
      <c r="I54" s="31">
        <f>I55+I56+I57</f>
        <v>1312.6</v>
      </c>
    </row>
    <row r="55" spans="2:9" s="11" customFormat="1" ht="63">
      <c r="B55" s="13" t="s">
        <v>60</v>
      </c>
      <c r="C55" s="34" t="s">
        <v>27</v>
      </c>
      <c r="D55" s="34" t="s">
        <v>19</v>
      </c>
      <c r="E55" s="34" t="s">
        <v>47</v>
      </c>
      <c r="F55" s="25" t="s">
        <v>113</v>
      </c>
      <c r="G55" s="34" t="s">
        <v>54</v>
      </c>
      <c r="H55" s="27">
        <v>351.5</v>
      </c>
      <c r="I55" s="27">
        <v>351.5</v>
      </c>
    </row>
    <row r="56" spans="2:9" ht="31.5">
      <c r="B56" s="13" t="s">
        <v>61</v>
      </c>
      <c r="C56" s="37" t="s">
        <v>27</v>
      </c>
      <c r="D56" s="34" t="s">
        <v>19</v>
      </c>
      <c r="E56" s="34" t="s">
        <v>47</v>
      </c>
      <c r="F56" s="25" t="s">
        <v>113</v>
      </c>
      <c r="G56" s="34" t="s">
        <v>62</v>
      </c>
      <c r="H56" s="27">
        <v>652.6</v>
      </c>
      <c r="I56" s="27">
        <v>761.1</v>
      </c>
    </row>
    <row r="57" spans="2:9" s="11" customFormat="1" ht="15.75">
      <c r="B57" s="10" t="s">
        <v>69</v>
      </c>
      <c r="C57" s="37" t="s">
        <v>27</v>
      </c>
      <c r="D57" s="37" t="s">
        <v>19</v>
      </c>
      <c r="E57" s="37" t="s">
        <v>47</v>
      </c>
      <c r="F57" s="25" t="s">
        <v>113</v>
      </c>
      <c r="G57" s="37" t="s">
        <v>34</v>
      </c>
      <c r="H57" s="27">
        <v>200</v>
      </c>
      <c r="I57" s="27">
        <v>200</v>
      </c>
    </row>
    <row r="58" spans="2:9" s="11" customFormat="1" ht="15.75">
      <c r="B58" s="51" t="s">
        <v>118</v>
      </c>
      <c r="C58" s="30" t="s">
        <v>27</v>
      </c>
      <c r="D58" s="30" t="s">
        <v>20</v>
      </c>
      <c r="E58" s="30"/>
      <c r="F58" s="30"/>
      <c r="G58" s="30"/>
      <c r="H58" s="31">
        <f>H59</f>
        <v>2521.8</v>
      </c>
      <c r="I58" s="31">
        <f>I59</f>
        <v>2407.9</v>
      </c>
    </row>
    <row r="59" spans="2:9" s="11" customFormat="1" ht="31.5">
      <c r="B59" s="16" t="s">
        <v>83</v>
      </c>
      <c r="C59" s="30" t="s">
        <v>27</v>
      </c>
      <c r="D59" s="30" t="s">
        <v>20</v>
      </c>
      <c r="E59" s="30" t="s">
        <v>24</v>
      </c>
      <c r="F59" s="30" t="s">
        <v>114</v>
      </c>
      <c r="G59" s="30"/>
      <c r="H59" s="38">
        <f>H60</f>
        <v>2521.8</v>
      </c>
      <c r="I59" s="38">
        <f>I60</f>
        <v>2407.9</v>
      </c>
    </row>
    <row r="60" spans="2:9" s="11" customFormat="1" ht="15.75">
      <c r="B60" s="22" t="s">
        <v>69</v>
      </c>
      <c r="C60" s="37" t="s">
        <v>27</v>
      </c>
      <c r="D60" s="37" t="s">
        <v>20</v>
      </c>
      <c r="E60" s="37" t="s">
        <v>24</v>
      </c>
      <c r="F60" s="26" t="s">
        <v>114</v>
      </c>
      <c r="G60" s="37" t="s">
        <v>34</v>
      </c>
      <c r="H60" s="23">
        <v>2521.8</v>
      </c>
      <c r="I60" s="77">
        <v>2407.9</v>
      </c>
    </row>
    <row r="61" spans="2:9" s="11" customFormat="1" ht="15.75">
      <c r="B61" s="56" t="s">
        <v>119</v>
      </c>
      <c r="C61" s="30" t="s">
        <v>27</v>
      </c>
      <c r="D61" s="30" t="s">
        <v>22</v>
      </c>
      <c r="E61" s="30"/>
      <c r="F61" s="30"/>
      <c r="G61" s="30"/>
      <c r="H61" s="31">
        <f>H62+H65</f>
        <v>15476.8</v>
      </c>
      <c r="I61" s="31">
        <f>I62+I65</f>
        <v>15476.8</v>
      </c>
    </row>
    <row r="62" spans="2:9" s="11" customFormat="1" ht="63">
      <c r="B62" s="16" t="s">
        <v>84</v>
      </c>
      <c r="C62" s="30" t="s">
        <v>27</v>
      </c>
      <c r="D62" s="30" t="s">
        <v>22</v>
      </c>
      <c r="E62" s="30" t="s">
        <v>23</v>
      </c>
      <c r="F62" s="30"/>
      <c r="G62" s="30"/>
      <c r="H62" s="38">
        <f>H63</f>
        <v>2476.7999999999997</v>
      </c>
      <c r="I62" s="38">
        <f>I63</f>
        <v>2476.8</v>
      </c>
    </row>
    <row r="63" spans="2:9" s="11" customFormat="1" ht="31.5">
      <c r="B63" s="8" t="s">
        <v>53</v>
      </c>
      <c r="C63" s="37" t="s">
        <v>27</v>
      </c>
      <c r="D63" s="34" t="s">
        <v>22</v>
      </c>
      <c r="E63" s="34" t="s">
        <v>23</v>
      </c>
      <c r="F63" s="26" t="s">
        <v>116</v>
      </c>
      <c r="G63" s="37"/>
      <c r="H63" s="40">
        <f>H64</f>
        <v>2476.7999999999997</v>
      </c>
      <c r="I63" s="40">
        <f>I64</f>
        <v>2476.8</v>
      </c>
    </row>
    <row r="64" spans="2:9" s="11" customFormat="1" ht="31.5">
      <c r="B64" s="13" t="s">
        <v>61</v>
      </c>
      <c r="C64" s="37" t="s">
        <v>27</v>
      </c>
      <c r="D64" s="34" t="s">
        <v>22</v>
      </c>
      <c r="E64" s="34" t="s">
        <v>23</v>
      </c>
      <c r="F64" s="26" t="s">
        <v>116</v>
      </c>
      <c r="G64" s="37" t="s">
        <v>62</v>
      </c>
      <c r="H64" s="40">
        <f>2292.2+184.6</f>
        <v>2476.7999999999997</v>
      </c>
      <c r="I64" s="76">
        <v>2476.8</v>
      </c>
    </row>
    <row r="65" spans="2:9" s="11" customFormat="1" ht="15.75">
      <c r="B65" s="16" t="s">
        <v>86</v>
      </c>
      <c r="C65" s="30" t="s">
        <v>27</v>
      </c>
      <c r="D65" s="30" t="s">
        <v>22</v>
      </c>
      <c r="E65" s="30" t="s">
        <v>18</v>
      </c>
      <c r="F65" s="30"/>
      <c r="G65" s="30"/>
      <c r="H65" s="31">
        <f>H66</f>
        <v>13000</v>
      </c>
      <c r="I65" s="31">
        <f>I66</f>
        <v>13000</v>
      </c>
    </row>
    <row r="66" spans="2:9" s="11" customFormat="1" ht="15.75">
      <c r="B66" s="8" t="s">
        <v>87</v>
      </c>
      <c r="C66" s="37" t="s">
        <v>27</v>
      </c>
      <c r="D66" s="34" t="s">
        <v>22</v>
      </c>
      <c r="E66" s="34" t="s">
        <v>18</v>
      </c>
      <c r="F66" s="34" t="s">
        <v>88</v>
      </c>
      <c r="G66" s="37"/>
      <c r="H66" s="35">
        <f>H67</f>
        <v>13000</v>
      </c>
      <c r="I66" s="35">
        <f>I67</f>
        <v>13000</v>
      </c>
    </row>
    <row r="67" spans="2:9" s="11" customFormat="1" ht="31.5">
      <c r="B67" s="13" t="s">
        <v>61</v>
      </c>
      <c r="C67" s="37" t="s">
        <v>27</v>
      </c>
      <c r="D67" s="34" t="s">
        <v>22</v>
      </c>
      <c r="E67" s="34" t="s">
        <v>18</v>
      </c>
      <c r="F67" s="34" t="s">
        <v>88</v>
      </c>
      <c r="G67" s="37" t="s">
        <v>62</v>
      </c>
      <c r="H67" s="35">
        <v>13000</v>
      </c>
      <c r="I67" s="79">
        <v>13000</v>
      </c>
    </row>
    <row r="68" spans="2:9" s="11" customFormat="1" ht="15.75">
      <c r="B68" s="52" t="s">
        <v>121</v>
      </c>
      <c r="C68" s="30" t="s">
        <v>27</v>
      </c>
      <c r="D68" s="30" t="s">
        <v>25</v>
      </c>
      <c r="E68" s="30"/>
      <c r="F68" s="30"/>
      <c r="G68" s="30"/>
      <c r="H68" s="31">
        <f>H69</f>
        <v>8594</v>
      </c>
      <c r="I68" s="31">
        <f>I69</f>
        <v>8594</v>
      </c>
    </row>
    <row r="69" spans="2:9" s="11" customFormat="1" ht="15.75">
      <c r="B69" s="12" t="s">
        <v>85</v>
      </c>
      <c r="C69" s="30" t="s">
        <v>27</v>
      </c>
      <c r="D69" s="30" t="s">
        <v>25</v>
      </c>
      <c r="E69" s="30" t="s">
        <v>24</v>
      </c>
      <c r="F69" s="30" t="s">
        <v>117</v>
      </c>
      <c r="G69" s="30"/>
      <c r="H69" s="31">
        <f>H70</f>
        <v>8594</v>
      </c>
      <c r="I69" s="31">
        <f>I70</f>
        <v>8594</v>
      </c>
    </row>
    <row r="70" spans="2:9" s="11" customFormat="1" ht="31.5">
      <c r="B70" s="17" t="s">
        <v>61</v>
      </c>
      <c r="C70" s="37" t="s">
        <v>27</v>
      </c>
      <c r="D70" s="37" t="s">
        <v>25</v>
      </c>
      <c r="E70" s="37" t="s">
        <v>24</v>
      </c>
      <c r="F70" s="37" t="s">
        <v>117</v>
      </c>
      <c r="G70" s="37" t="s">
        <v>62</v>
      </c>
      <c r="H70" s="42">
        <v>8594</v>
      </c>
      <c r="I70" s="76">
        <v>8594</v>
      </c>
    </row>
    <row r="71" spans="2:9" ht="15.75">
      <c r="B71" s="12" t="s">
        <v>7</v>
      </c>
      <c r="C71" s="57" t="s">
        <v>27</v>
      </c>
      <c r="D71" s="30" t="s">
        <v>21</v>
      </c>
      <c r="E71" s="50"/>
      <c r="F71" s="50"/>
      <c r="G71" s="50"/>
      <c r="H71" s="62">
        <f>H72+H79+H92+H97</f>
        <v>411987.2</v>
      </c>
      <c r="I71" s="62">
        <f>I72+I79+I92+I97</f>
        <v>404914.3</v>
      </c>
    </row>
    <row r="72" spans="2:9" ht="15.75">
      <c r="B72" s="12" t="s">
        <v>8</v>
      </c>
      <c r="C72" s="57" t="s">
        <v>27</v>
      </c>
      <c r="D72" s="57" t="s">
        <v>21</v>
      </c>
      <c r="E72" s="57" t="s">
        <v>19</v>
      </c>
      <c r="F72" s="57"/>
      <c r="G72" s="57"/>
      <c r="H72" s="59">
        <f>H73+H75+H77</f>
        <v>106690</v>
      </c>
      <c r="I72" s="59">
        <f>I73+I75+I77</f>
        <v>106690</v>
      </c>
    </row>
    <row r="73" spans="2:9" ht="15.75">
      <c r="B73" s="80" t="s">
        <v>50</v>
      </c>
      <c r="C73" s="81" t="s">
        <v>27</v>
      </c>
      <c r="D73" s="81" t="s">
        <v>21</v>
      </c>
      <c r="E73" s="81" t="s">
        <v>19</v>
      </c>
      <c r="F73" s="81" t="s">
        <v>51</v>
      </c>
      <c r="G73" s="81"/>
      <c r="H73" s="82">
        <f>H74</f>
        <v>1522.4</v>
      </c>
      <c r="I73" s="82">
        <f>I74</f>
        <v>1522.4</v>
      </c>
    </row>
    <row r="74" spans="2:9" ht="31.5">
      <c r="B74" s="13" t="s">
        <v>56</v>
      </c>
      <c r="C74" s="25" t="s">
        <v>27</v>
      </c>
      <c r="D74" s="25" t="s">
        <v>21</v>
      </c>
      <c r="E74" s="25" t="s">
        <v>19</v>
      </c>
      <c r="F74" s="25" t="s">
        <v>51</v>
      </c>
      <c r="G74" s="25" t="s">
        <v>55</v>
      </c>
      <c r="H74" s="61">
        <v>1522.4</v>
      </c>
      <c r="I74" s="76">
        <v>1522.4</v>
      </c>
    </row>
    <row r="75" spans="2:9" ht="63">
      <c r="B75" s="83" t="s">
        <v>57</v>
      </c>
      <c r="C75" s="81" t="s">
        <v>27</v>
      </c>
      <c r="D75" s="81" t="s">
        <v>21</v>
      </c>
      <c r="E75" s="81" t="s">
        <v>19</v>
      </c>
      <c r="F75" s="81" t="s">
        <v>122</v>
      </c>
      <c r="G75" s="81"/>
      <c r="H75" s="82">
        <f>H76</f>
        <v>36397</v>
      </c>
      <c r="I75" s="82">
        <f>I76</f>
        <v>36397</v>
      </c>
    </row>
    <row r="76" spans="2:9" ht="31.5">
      <c r="B76" s="13" t="s">
        <v>56</v>
      </c>
      <c r="C76" s="25" t="s">
        <v>27</v>
      </c>
      <c r="D76" s="25" t="s">
        <v>21</v>
      </c>
      <c r="E76" s="25" t="s">
        <v>19</v>
      </c>
      <c r="F76" s="26" t="s">
        <v>122</v>
      </c>
      <c r="G76" s="25" t="s">
        <v>55</v>
      </c>
      <c r="H76" s="61">
        <v>36397</v>
      </c>
      <c r="I76" s="76">
        <v>36397</v>
      </c>
    </row>
    <row r="77" spans="2:9" ht="15.75">
      <c r="B77" s="83" t="s">
        <v>9</v>
      </c>
      <c r="C77" s="81" t="s">
        <v>27</v>
      </c>
      <c r="D77" s="81" t="s">
        <v>21</v>
      </c>
      <c r="E77" s="81" t="s">
        <v>19</v>
      </c>
      <c r="F77" s="81" t="s">
        <v>36</v>
      </c>
      <c r="G77" s="81"/>
      <c r="H77" s="82">
        <f>H78</f>
        <v>68770.6</v>
      </c>
      <c r="I77" s="82">
        <f>I78</f>
        <v>68770.6</v>
      </c>
    </row>
    <row r="78" spans="2:9" ht="15.75">
      <c r="B78" s="8" t="s">
        <v>6</v>
      </c>
      <c r="C78" s="26" t="s">
        <v>27</v>
      </c>
      <c r="D78" s="26" t="s">
        <v>21</v>
      </c>
      <c r="E78" s="26" t="s">
        <v>19</v>
      </c>
      <c r="F78" s="26" t="s">
        <v>36</v>
      </c>
      <c r="G78" s="26" t="s">
        <v>55</v>
      </c>
      <c r="H78" s="27">
        <v>68770.6</v>
      </c>
      <c r="I78" s="76">
        <v>68770.6</v>
      </c>
    </row>
    <row r="79" spans="2:9" ht="15.75">
      <c r="B79" s="12" t="s">
        <v>10</v>
      </c>
      <c r="C79" s="57" t="s">
        <v>27</v>
      </c>
      <c r="D79" s="57" t="s">
        <v>21</v>
      </c>
      <c r="E79" s="57" t="s">
        <v>20</v>
      </c>
      <c r="F79" s="57"/>
      <c r="G79" s="57"/>
      <c r="H79" s="62">
        <f>H82+H84+H86+H80+H88+H90</f>
        <v>295884.9</v>
      </c>
      <c r="I79" s="62">
        <f>I82+I84+I86+I80+I88+I90</f>
        <v>288584.2</v>
      </c>
    </row>
    <row r="80" spans="2:9" ht="15.75">
      <c r="B80" s="68" t="s">
        <v>50</v>
      </c>
      <c r="C80" s="69" t="s">
        <v>27</v>
      </c>
      <c r="D80" s="69" t="s">
        <v>21</v>
      </c>
      <c r="E80" s="69" t="s">
        <v>20</v>
      </c>
      <c r="F80" s="69" t="s">
        <v>51</v>
      </c>
      <c r="G80" s="69"/>
      <c r="H80" s="70">
        <f>H81</f>
        <v>6969.4</v>
      </c>
      <c r="I80" s="70">
        <f>I81</f>
        <v>6969.4</v>
      </c>
    </row>
    <row r="81" spans="2:9" ht="31.5">
      <c r="B81" s="13" t="s">
        <v>56</v>
      </c>
      <c r="C81" s="25" t="s">
        <v>27</v>
      </c>
      <c r="D81" s="26" t="s">
        <v>21</v>
      </c>
      <c r="E81" s="26" t="s">
        <v>20</v>
      </c>
      <c r="F81" s="26" t="s">
        <v>51</v>
      </c>
      <c r="G81" s="26" t="s">
        <v>55</v>
      </c>
      <c r="H81" s="61">
        <v>6969.4</v>
      </c>
      <c r="I81" s="76">
        <v>6969.4</v>
      </c>
    </row>
    <row r="82" spans="2:9" ht="15.75">
      <c r="B82" s="71" t="s">
        <v>58</v>
      </c>
      <c r="C82" s="69" t="s">
        <v>27</v>
      </c>
      <c r="D82" s="69" t="s">
        <v>21</v>
      </c>
      <c r="E82" s="69" t="s">
        <v>20</v>
      </c>
      <c r="F82" s="69" t="s">
        <v>123</v>
      </c>
      <c r="G82" s="69"/>
      <c r="H82" s="70">
        <f>H83</f>
        <v>136683.5</v>
      </c>
      <c r="I82" s="70">
        <f>I83</f>
        <v>136683.5</v>
      </c>
    </row>
    <row r="83" spans="2:9" ht="31.5">
      <c r="B83" s="17" t="s">
        <v>56</v>
      </c>
      <c r="C83" s="25" t="s">
        <v>27</v>
      </c>
      <c r="D83" s="25" t="s">
        <v>21</v>
      </c>
      <c r="E83" s="25" t="s">
        <v>20</v>
      </c>
      <c r="F83" s="26" t="s">
        <v>123</v>
      </c>
      <c r="G83" s="25" t="s">
        <v>55</v>
      </c>
      <c r="H83" s="23">
        <v>136683.5</v>
      </c>
      <c r="I83" s="23">
        <v>136683.5</v>
      </c>
    </row>
    <row r="84" spans="2:9" ht="15.75">
      <c r="B84" s="71" t="s">
        <v>58</v>
      </c>
      <c r="C84" s="69" t="s">
        <v>27</v>
      </c>
      <c r="D84" s="69" t="s">
        <v>21</v>
      </c>
      <c r="E84" s="69" t="s">
        <v>20</v>
      </c>
      <c r="F84" s="69" t="s">
        <v>59</v>
      </c>
      <c r="G84" s="69"/>
      <c r="H84" s="70">
        <f>H85</f>
        <v>128223.8</v>
      </c>
      <c r="I84" s="70">
        <f>I85</f>
        <v>120923.09999999999</v>
      </c>
    </row>
    <row r="85" spans="2:9" ht="31.5">
      <c r="B85" s="17" t="s">
        <v>56</v>
      </c>
      <c r="C85" s="25" t="s">
        <v>27</v>
      </c>
      <c r="D85" s="25" t="s">
        <v>21</v>
      </c>
      <c r="E85" s="25" t="s">
        <v>20</v>
      </c>
      <c r="F85" s="25" t="s">
        <v>59</v>
      </c>
      <c r="G85" s="25" t="s">
        <v>55</v>
      </c>
      <c r="H85" s="61">
        <f>128215.1+8.7</f>
        <v>128223.8</v>
      </c>
      <c r="I85" s="76">
        <f>120904.2+18.9</f>
        <v>120923.09999999999</v>
      </c>
    </row>
    <row r="86" spans="2:9" ht="15.75">
      <c r="B86" s="71" t="s">
        <v>93</v>
      </c>
      <c r="C86" s="69" t="s">
        <v>27</v>
      </c>
      <c r="D86" s="69" t="s">
        <v>21</v>
      </c>
      <c r="E86" s="69" t="s">
        <v>20</v>
      </c>
      <c r="F86" s="69" t="s">
        <v>92</v>
      </c>
      <c r="G86" s="69"/>
      <c r="H86" s="72">
        <f>H87</f>
        <v>9270.2</v>
      </c>
      <c r="I86" s="72">
        <f>I87</f>
        <v>9270.2</v>
      </c>
    </row>
    <row r="87" spans="2:9" ht="31.5">
      <c r="B87" s="17" t="s">
        <v>56</v>
      </c>
      <c r="C87" s="25" t="s">
        <v>27</v>
      </c>
      <c r="D87" s="25" t="s">
        <v>21</v>
      </c>
      <c r="E87" s="25" t="s">
        <v>20</v>
      </c>
      <c r="F87" s="25" t="s">
        <v>92</v>
      </c>
      <c r="G87" s="25" t="s">
        <v>55</v>
      </c>
      <c r="H87" s="27">
        <v>9270.2</v>
      </c>
      <c r="I87" s="27">
        <v>9270.2</v>
      </c>
    </row>
    <row r="88" spans="2:9" s="11" customFormat="1" ht="15.75">
      <c r="B88" s="63" t="s">
        <v>6</v>
      </c>
      <c r="C88" s="39" t="s">
        <v>27</v>
      </c>
      <c r="D88" s="39" t="s">
        <v>21</v>
      </c>
      <c r="E88" s="39" t="s">
        <v>20</v>
      </c>
      <c r="F88" s="39" t="s">
        <v>124</v>
      </c>
      <c r="G88" s="39"/>
      <c r="H88" s="67">
        <f>H89</f>
        <v>4699.2</v>
      </c>
      <c r="I88" s="67">
        <f>I89</f>
        <v>4699.2</v>
      </c>
    </row>
    <row r="89" spans="2:9" s="11" customFormat="1" ht="31.5">
      <c r="B89" s="64" t="s">
        <v>56</v>
      </c>
      <c r="C89" s="37" t="s">
        <v>27</v>
      </c>
      <c r="D89" s="37" t="s">
        <v>21</v>
      </c>
      <c r="E89" s="37" t="s">
        <v>20</v>
      </c>
      <c r="F89" s="37" t="s">
        <v>124</v>
      </c>
      <c r="G89" s="37" t="s">
        <v>55</v>
      </c>
      <c r="H89" s="49">
        <v>4699.2</v>
      </c>
      <c r="I89" s="49">
        <v>4699.2</v>
      </c>
    </row>
    <row r="90" spans="2:9" ht="15.75">
      <c r="B90" s="65" t="s">
        <v>91</v>
      </c>
      <c r="C90" s="39" t="s">
        <v>27</v>
      </c>
      <c r="D90" s="39" t="s">
        <v>21</v>
      </c>
      <c r="E90" s="39" t="s">
        <v>20</v>
      </c>
      <c r="F90" s="39" t="s">
        <v>72</v>
      </c>
      <c r="G90" s="39"/>
      <c r="H90" s="67">
        <f>H91</f>
        <v>10038.8</v>
      </c>
      <c r="I90" s="67">
        <f>I91</f>
        <v>10038.8</v>
      </c>
    </row>
    <row r="91" spans="2:9" ht="31.5">
      <c r="B91" s="66" t="s">
        <v>56</v>
      </c>
      <c r="C91" s="37" t="s">
        <v>27</v>
      </c>
      <c r="D91" s="37" t="s">
        <v>21</v>
      </c>
      <c r="E91" s="37" t="s">
        <v>20</v>
      </c>
      <c r="F91" s="37" t="s">
        <v>72</v>
      </c>
      <c r="G91" s="37" t="s">
        <v>55</v>
      </c>
      <c r="H91" s="49">
        <v>10038.8</v>
      </c>
      <c r="I91" s="49">
        <v>10038.8</v>
      </c>
    </row>
    <row r="92" spans="2:9" ht="15.75">
      <c r="B92" s="73" t="s">
        <v>129</v>
      </c>
      <c r="C92" s="32" t="s">
        <v>27</v>
      </c>
      <c r="D92" s="32" t="s">
        <v>21</v>
      </c>
      <c r="E92" s="32" t="s">
        <v>21</v>
      </c>
      <c r="F92" s="32"/>
      <c r="G92" s="32"/>
      <c r="H92" s="74">
        <f>H93+H95</f>
        <v>3029.6</v>
      </c>
      <c r="I92" s="74">
        <f>I93+I95</f>
        <v>3102.2999999999997</v>
      </c>
    </row>
    <row r="93" spans="2:9" ht="15.75">
      <c r="B93" s="12" t="s">
        <v>11</v>
      </c>
      <c r="C93" s="30" t="s">
        <v>27</v>
      </c>
      <c r="D93" s="30" t="s">
        <v>21</v>
      </c>
      <c r="E93" s="30" t="s">
        <v>21</v>
      </c>
      <c r="F93" s="30" t="s">
        <v>37</v>
      </c>
      <c r="G93" s="30"/>
      <c r="H93" s="48">
        <f>H94</f>
        <v>3024.4</v>
      </c>
      <c r="I93" s="48">
        <f>I94</f>
        <v>3097.1</v>
      </c>
    </row>
    <row r="94" spans="2:9" ht="31.5">
      <c r="B94" s="17" t="s">
        <v>56</v>
      </c>
      <c r="C94" s="37" t="s">
        <v>27</v>
      </c>
      <c r="D94" s="37" t="s">
        <v>21</v>
      </c>
      <c r="E94" s="37" t="s">
        <v>21</v>
      </c>
      <c r="F94" s="37" t="s">
        <v>37</v>
      </c>
      <c r="G94" s="37" t="s">
        <v>55</v>
      </c>
      <c r="H94" s="49">
        <v>3024.4</v>
      </c>
      <c r="I94" s="76">
        <v>3097.1</v>
      </c>
    </row>
    <row r="95" spans="2:9" ht="15.75">
      <c r="B95" s="16" t="s">
        <v>50</v>
      </c>
      <c r="C95" s="30" t="s">
        <v>27</v>
      </c>
      <c r="D95" s="30" t="s">
        <v>21</v>
      </c>
      <c r="E95" s="30" t="s">
        <v>21</v>
      </c>
      <c r="F95" s="30" t="s">
        <v>51</v>
      </c>
      <c r="G95" s="30"/>
      <c r="H95" s="48">
        <f>H96</f>
        <v>5.2</v>
      </c>
      <c r="I95" s="48">
        <f>I96</f>
        <v>5.2</v>
      </c>
    </row>
    <row r="96" spans="2:9" ht="31.5">
      <c r="B96" s="17" t="s">
        <v>56</v>
      </c>
      <c r="C96" s="34" t="s">
        <v>27</v>
      </c>
      <c r="D96" s="34" t="s">
        <v>21</v>
      </c>
      <c r="E96" s="34" t="s">
        <v>21</v>
      </c>
      <c r="F96" s="34" t="s">
        <v>51</v>
      </c>
      <c r="G96" s="34" t="s">
        <v>55</v>
      </c>
      <c r="H96" s="36">
        <v>5.2</v>
      </c>
      <c r="I96" s="36">
        <v>5.2</v>
      </c>
    </row>
    <row r="97" spans="2:9" ht="15.75">
      <c r="B97" s="73" t="s">
        <v>130</v>
      </c>
      <c r="C97" s="32" t="s">
        <v>27</v>
      </c>
      <c r="D97" s="32" t="s">
        <v>21</v>
      </c>
      <c r="E97" s="32" t="s">
        <v>18</v>
      </c>
      <c r="F97" s="32"/>
      <c r="G97" s="32"/>
      <c r="H97" s="74">
        <f>H98+H100</f>
        <v>6382.700000000001</v>
      </c>
      <c r="I97" s="74">
        <f>I98+I100</f>
        <v>6537.799999999999</v>
      </c>
    </row>
    <row r="98" spans="2:9" s="14" customFormat="1" ht="47.25">
      <c r="B98" s="12" t="s">
        <v>126</v>
      </c>
      <c r="C98" s="57" t="s">
        <v>27</v>
      </c>
      <c r="D98" s="57" t="s">
        <v>21</v>
      </c>
      <c r="E98" s="57" t="s">
        <v>18</v>
      </c>
      <c r="F98" s="57" t="s">
        <v>125</v>
      </c>
      <c r="G98" s="57"/>
      <c r="H98" s="59">
        <f>H99</f>
        <v>4620.8</v>
      </c>
      <c r="I98" s="59">
        <f>I99</f>
        <v>4775.9</v>
      </c>
    </row>
    <row r="99" spans="2:9" ht="31.5">
      <c r="B99" s="17" t="s">
        <v>56</v>
      </c>
      <c r="C99" s="26" t="s">
        <v>27</v>
      </c>
      <c r="D99" s="26" t="s">
        <v>21</v>
      </c>
      <c r="E99" s="26" t="s">
        <v>18</v>
      </c>
      <c r="F99" s="26" t="s">
        <v>125</v>
      </c>
      <c r="G99" s="26" t="s">
        <v>55</v>
      </c>
      <c r="H99" s="60">
        <v>4620.8</v>
      </c>
      <c r="I99" s="76">
        <v>4775.9</v>
      </c>
    </row>
    <row r="100" spans="2:9" s="14" customFormat="1" ht="31.5">
      <c r="B100" s="12" t="s">
        <v>128</v>
      </c>
      <c r="C100" s="57" t="s">
        <v>27</v>
      </c>
      <c r="D100" s="57" t="s">
        <v>21</v>
      </c>
      <c r="E100" s="57" t="s">
        <v>18</v>
      </c>
      <c r="F100" s="57" t="s">
        <v>127</v>
      </c>
      <c r="G100" s="57"/>
      <c r="H100" s="59">
        <f>H101</f>
        <v>1761.9</v>
      </c>
      <c r="I100" s="59">
        <f>I101</f>
        <v>1761.9</v>
      </c>
    </row>
    <row r="101" spans="2:9" ht="31.5">
      <c r="B101" s="17" t="s">
        <v>56</v>
      </c>
      <c r="C101" s="26" t="s">
        <v>27</v>
      </c>
      <c r="D101" s="26" t="s">
        <v>21</v>
      </c>
      <c r="E101" s="26" t="s">
        <v>18</v>
      </c>
      <c r="F101" s="26" t="s">
        <v>127</v>
      </c>
      <c r="G101" s="26" t="s">
        <v>55</v>
      </c>
      <c r="H101" s="60">
        <v>1761.9</v>
      </c>
      <c r="I101" s="76">
        <v>1761.9</v>
      </c>
    </row>
    <row r="102" spans="2:9" ht="15.75">
      <c r="B102" s="73" t="s">
        <v>135</v>
      </c>
      <c r="C102" s="32" t="s">
        <v>27</v>
      </c>
      <c r="D102" s="32" t="s">
        <v>131</v>
      </c>
      <c r="E102" s="32"/>
      <c r="F102" s="32"/>
      <c r="G102" s="32"/>
      <c r="H102" s="74">
        <f>H103+H105+H107+H109+H111</f>
        <v>74365.9</v>
      </c>
      <c r="I102" s="74">
        <f>I103+I105+I107+I109+I111</f>
        <v>78684.1</v>
      </c>
    </row>
    <row r="103" spans="2:9" s="11" customFormat="1" ht="15.75">
      <c r="B103" s="16" t="s">
        <v>50</v>
      </c>
      <c r="C103" s="30" t="s">
        <v>27</v>
      </c>
      <c r="D103" s="30" t="s">
        <v>131</v>
      </c>
      <c r="E103" s="30" t="s">
        <v>19</v>
      </c>
      <c r="F103" s="30" t="s">
        <v>51</v>
      </c>
      <c r="G103" s="30"/>
      <c r="H103" s="48">
        <f>H104</f>
        <v>16</v>
      </c>
      <c r="I103" s="48">
        <f>I104</f>
        <v>16</v>
      </c>
    </row>
    <row r="104" spans="2:9" s="11" customFormat="1" ht="31.5">
      <c r="B104" s="13" t="s">
        <v>56</v>
      </c>
      <c r="C104" s="37" t="s">
        <v>27</v>
      </c>
      <c r="D104" s="37" t="s">
        <v>131</v>
      </c>
      <c r="E104" s="37" t="s">
        <v>19</v>
      </c>
      <c r="F104" s="37" t="s">
        <v>51</v>
      </c>
      <c r="G104" s="37" t="s">
        <v>55</v>
      </c>
      <c r="H104" s="49">
        <v>16</v>
      </c>
      <c r="I104" s="76">
        <v>16</v>
      </c>
    </row>
    <row r="105" spans="2:9" s="11" customFormat="1" ht="15.75">
      <c r="B105" s="16" t="s">
        <v>137</v>
      </c>
      <c r="C105" s="30" t="s">
        <v>27</v>
      </c>
      <c r="D105" s="30" t="s">
        <v>131</v>
      </c>
      <c r="E105" s="30" t="s">
        <v>19</v>
      </c>
      <c r="F105" s="30" t="s">
        <v>136</v>
      </c>
      <c r="G105" s="30"/>
      <c r="H105" s="48">
        <f>H106</f>
        <v>14.2</v>
      </c>
      <c r="I105" s="48">
        <f>I106</f>
        <v>14.2</v>
      </c>
    </row>
    <row r="106" spans="2:9" s="11" customFormat="1" ht="31.5">
      <c r="B106" s="13" t="s">
        <v>56</v>
      </c>
      <c r="C106" s="37" t="s">
        <v>27</v>
      </c>
      <c r="D106" s="37" t="s">
        <v>131</v>
      </c>
      <c r="E106" s="37" t="s">
        <v>19</v>
      </c>
      <c r="F106" s="37" t="s">
        <v>136</v>
      </c>
      <c r="G106" s="37" t="s">
        <v>55</v>
      </c>
      <c r="H106" s="49">
        <v>14.2</v>
      </c>
      <c r="I106" s="76">
        <v>14.2</v>
      </c>
    </row>
    <row r="107" spans="2:9" s="11" customFormat="1" ht="15.75">
      <c r="B107" s="16" t="s">
        <v>6</v>
      </c>
      <c r="C107" s="30" t="s">
        <v>27</v>
      </c>
      <c r="D107" s="30" t="s">
        <v>131</v>
      </c>
      <c r="E107" s="30" t="s">
        <v>19</v>
      </c>
      <c r="F107" s="30" t="s">
        <v>132</v>
      </c>
      <c r="G107" s="30"/>
      <c r="H107" s="48">
        <f>H108</f>
        <v>59112.3</v>
      </c>
      <c r="I107" s="48">
        <f>I108</f>
        <v>49840.8</v>
      </c>
    </row>
    <row r="108" spans="2:9" s="11" customFormat="1" ht="31.5">
      <c r="B108" s="13" t="s">
        <v>56</v>
      </c>
      <c r="C108" s="37" t="s">
        <v>27</v>
      </c>
      <c r="D108" s="37" t="s">
        <v>131</v>
      </c>
      <c r="E108" s="37" t="s">
        <v>19</v>
      </c>
      <c r="F108" s="37" t="s">
        <v>132</v>
      </c>
      <c r="G108" s="37" t="s">
        <v>55</v>
      </c>
      <c r="H108" s="49">
        <v>59112.3</v>
      </c>
      <c r="I108" s="76">
        <v>49840.8</v>
      </c>
    </row>
    <row r="109" spans="2:9" ht="15.75">
      <c r="B109" s="21" t="s">
        <v>139</v>
      </c>
      <c r="C109" s="32" t="s">
        <v>27</v>
      </c>
      <c r="D109" s="75" t="s">
        <v>131</v>
      </c>
      <c r="E109" s="75" t="s">
        <v>19</v>
      </c>
      <c r="F109" s="75" t="s">
        <v>134</v>
      </c>
      <c r="G109" s="75"/>
      <c r="H109" s="74">
        <f>H110</f>
        <v>515.5</v>
      </c>
      <c r="I109" s="74">
        <f>I110</f>
        <v>515.5</v>
      </c>
    </row>
    <row r="110" spans="2:9" s="11" customFormat="1" ht="31.5">
      <c r="B110" s="13" t="s">
        <v>56</v>
      </c>
      <c r="C110" s="37" t="s">
        <v>27</v>
      </c>
      <c r="D110" s="37" t="s">
        <v>131</v>
      </c>
      <c r="E110" s="37" t="s">
        <v>19</v>
      </c>
      <c r="F110" s="37" t="s">
        <v>134</v>
      </c>
      <c r="G110" s="37" t="s">
        <v>55</v>
      </c>
      <c r="H110" s="49">
        <v>515.5</v>
      </c>
      <c r="I110" s="49">
        <v>515.5</v>
      </c>
    </row>
    <row r="111" spans="2:9" s="11" customFormat="1" ht="15.75">
      <c r="B111" s="16" t="s">
        <v>138</v>
      </c>
      <c r="C111" s="30" t="s">
        <v>27</v>
      </c>
      <c r="D111" s="30" t="s">
        <v>131</v>
      </c>
      <c r="E111" s="30" t="s">
        <v>19</v>
      </c>
      <c r="F111" s="30" t="s">
        <v>133</v>
      </c>
      <c r="G111" s="30"/>
      <c r="H111" s="48">
        <f>H112</f>
        <v>14707.9</v>
      </c>
      <c r="I111" s="48">
        <f>I112</f>
        <v>28297.6</v>
      </c>
    </row>
    <row r="112" spans="2:9" s="11" customFormat="1" ht="31.5">
      <c r="B112" s="13" t="s">
        <v>56</v>
      </c>
      <c r="C112" s="37" t="s">
        <v>27</v>
      </c>
      <c r="D112" s="37" t="s">
        <v>131</v>
      </c>
      <c r="E112" s="37" t="s">
        <v>19</v>
      </c>
      <c r="F112" s="37" t="s">
        <v>133</v>
      </c>
      <c r="G112" s="37" t="s">
        <v>55</v>
      </c>
      <c r="H112" s="49">
        <v>14707.9</v>
      </c>
      <c r="I112" s="76">
        <v>28297.6</v>
      </c>
    </row>
    <row r="113" spans="2:9" s="11" customFormat="1" ht="15.75">
      <c r="B113" s="73" t="s">
        <v>141</v>
      </c>
      <c r="C113" s="32" t="s">
        <v>27</v>
      </c>
      <c r="D113" s="32" t="s">
        <v>18</v>
      </c>
      <c r="E113" s="32"/>
      <c r="F113" s="32"/>
      <c r="G113" s="32"/>
      <c r="H113" s="74">
        <f>H114</f>
        <v>502.9</v>
      </c>
      <c r="I113" s="74">
        <f>I114</f>
        <v>524.3</v>
      </c>
    </row>
    <row r="114" spans="2:9" s="11" customFormat="1" ht="15.75">
      <c r="B114" s="12" t="s">
        <v>48</v>
      </c>
      <c r="C114" s="57" t="s">
        <v>27</v>
      </c>
      <c r="D114" s="57" t="s">
        <v>18</v>
      </c>
      <c r="E114" s="57" t="s">
        <v>21</v>
      </c>
      <c r="F114" s="57" t="s">
        <v>140</v>
      </c>
      <c r="G114" s="57"/>
      <c r="H114" s="58">
        <f>H115</f>
        <v>502.9</v>
      </c>
      <c r="I114" s="58">
        <f>I115</f>
        <v>524.3</v>
      </c>
    </row>
    <row r="115" spans="2:9" s="11" customFormat="1" ht="31.5">
      <c r="B115" s="17" t="s">
        <v>79</v>
      </c>
      <c r="C115" s="37" t="s">
        <v>27</v>
      </c>
      <c r="D115" s="37" t="s">
        <v>18</v>
      </c>
      <c r="E115" s="37" t="s">
        <v>21</v>
      </c>
      <c r="F115" s="37" t="s">
        <v>140</v>
      </c>
      <c r="G115" s="37" t="s">
        <v>62</v>
      </c>
      <c r="H115" s="41">
        <v>502.9</v>
      </c>
      <c r="I115" s="76">
        <v>524.3</v>
      </c>
    </row>
    <row r="116" spans="2:9" s="11" customFormat="1" ht="15.75">
      <c r="B116" s="73" t="s">
        <v>142</v>
      </c>
      <c r="C116" s="32" t="s">
        <v>27</v>
      </c>
      <c r="D116" s="32" t="s">
        <v>26</v>
      </c>
      <c r="E116" s="32"/>
      <c r="F116" s="32"/>
      <c r="G116" s="32"/>
      <c r="H116" s="33">
        <f>H117+H122</f>
        <v>12010.900000000001</v>
      </c>
      <c r="I116" s="33">
        <f>I117+I122</f>
        <v>12178.5</v>
      </c>
    </row>
    <row r="117" spans="2:9" s="11" customFormat="1" ht="15.75">
      <c r="B117" s="73" t="s">
        <v>145</v>
      </c>
      <c r="C117" s="32" t="s">
        <v>27</v>
      </c>
      <c r="D117" s="32" t="s">
        <v>26</v>
      </c>
      <c r="E117" s="32" t="s">
        <v>24</v>
      </c>
      <c r="F117" s="32"/>
      <c r="G117" s="32"/>
      <c r="H117" s="33">
        <f>H118+H120</f>
        <v>4161.8</v>
      </c>
      <c r="I117" s="33">
        <f>I118+I120</f>
        <v>4329.4</v>
      </c>
    </row>
    <row r="118" spans="2:9" s="11" customFormat="1" ht="15.75">
      <c r="B118" s="12" t="s">
        <v>144</v>
      </c>
      <c r="C118" s="30" t="s">
        <v>27</v>
      </c>
      <c r="D118" s="30" t="s">
        <v>26</v>
      </c>
      <c r="E118" s="30" t="s">
        <v>24</v>
      </c>
      <c r="F118" s="30" t="s">
        <v>143</v>
      </c>
      <c r="G118" s="30"/>
      <c r="H118" s="31">
        <f>H119</f>
        <v>3896.8</v>
      </c>
      <c r="I118" s="31">
        <f>I119</f>
        <v>4064.4</v>
      </c>
    </row>
    <row r="119" spans="2:9" s="11" customFormat="1" ht="31.5">
      <c r="B119" s="13" t="s">
        <v>56</v>
      </c>
      <c r="C119" s="37" t="s">
        <v>27</v>
      </c>
      <c r="D119" s="34">
        <v>10</v>
      </c>
      <c r="E119" s="34" t="s">
        <v>24</v>
      </c>
      <c r="F119" s="34" t="s">
        <v>143</v>
      </c>
      <c r="G119" s="34" t="s">
        <v>55</v>
      </c>
      <c r="H119" s="42">
        <v>3896.8</v>
      </c>
      <c r="I119" s="76">
        <v>4064.4</v>
      </c>
    </row>
    <row r="120" spans="2:9" s="11" customFormat="1" ht="15.75">
      <c r="B120" s="12" t="s">
        <v>89</v>
      </c>
      <c r="C120" s="30" t="s">
        <v>27</v>
      </c>
      <c r="D120" s="30" t="s">
        <v>26</v>
      </c>
      <c r="E120" s="30" t="s">
        <v>24</v>
      </c>
      <c r="F120" s="30" t="s">
        <v>39</v>
      </c>
      <c r="G120" s="30"/>
      <c r="H120" s="31">
        <f>H121</f>
        <v>265</v>
      </c>
      <c r="I120" s="31">
        <f>I121</f>
        <v>265</v>
      </c>
    </row>
    <row r="121" spans="2:9" s="11" customFormat="1" ht="31.5">
      <c r="B121" s="13" t="s">
        <v>56</v>
      </c>
      <c r="C121" s="37" t="s">
        <v>27</v>
      </c>
      <c r="D121" s="34">
        <v>10</v>
      </c>
      <c r="E121" s="34" t="s">
        <v>24</v>
      </c>
      <c r="F121" s="34" t="s">
        <v>39</v>
      </c>
      <c r="G121" s="34" t="s">
        <v>55</v>
      </c>
      <c r="H121" s="42">
        <v>265</v>
      </c>
      <c r="I121" s="76">
        <v>265</v>
      </c>
    </row>
    <row r="122" spans="2:9" s="11" customFormat="1" ht="15.75">
      <c r="B122" s="73" t="s">
        <v>149</v>
      </c>
      <c r="C122" s="32" t="s">
        <v>27</v>
      </c>
      <c r="D122" s="32" t="s">
        <v>26</v>
      </c>
      <c r="E122" s="32" t="s">
        <v>22</v>
      </c>
      <c r="F122" s="32"/>
      <c r="G122" s="32"/>
      <c r="H122" s="33">
        <f>H123</f>
        <v>7849.1</v>
      </c>
      <c r="I122" s="33">
        <f>I123</f>
        <v>7849.1</v>
      </c>
    </row>
    <row r="123" spans="2:9" ht="47.25">
      <c r="B123" s="16" t="s">
        <v>146</v>
      </c>
      <c r="C123" s="30" t="s">
        <v>27</v>
      </c>
      <c r="D123" s="30" t="s">
        <v>26</v>
      </c>
      <c r="E123" s="30" t="s">
        <v>22</v>
      </c>
      <c r="F123" s="30" t="s">
        <v>147</v>
      </c>
      <c r="G123" s="30"/>
      <c r="H123" s="31">
        <f>H124</f>
        <v>7849.1</v>
      </c>
      <c r="I123" s="31">
        <f>I124</f>
        <v>7849.1</v>
      </c>
    </row>
    <row r="124" spans="2:9" ht="15.75">
      <c r="B124" s="13" t="s">
        <v>89</v>
      </c>
      <c r="C124" s="34" t="s">
        <v>27</v>
      </c>
      <c r="D124" s="34">
        <v>10</v>
      </c>
      <c r="E124" s="34" t="s">
        <v>22</v>
      </c>
      <c r="F124" s="34" t="s">
        <v>148</v>
      </c>
      <c r="G124" s="34" t="s">
        <v>90</v>
      </c>
      <c r="H124" s="35">
        <v>7849.1</v>
      </c>
      <c r="I124" s="76">
        <v>7849.1</v>
      </c>
    </row>
    <row r="125" spans="2:9" ht="15.75">
      <c r="B125" s="73" t="s">
        <v>150</v>
      </c>
      <c r="C125" s="32" t="s">
        <v>27</v>
      </c>
      <c r="D125" s="32" t="s">
        <v>45</v>
      </c>
      <c r="E125" s="32"/>
      <c r="F125" s="32"/>
      <c r="G125" s="32"/>
      <c r="H125" s="33">
        <f>H126</f>
        <v>957.3</v>
      </c>
      <c r="I125" s="33">
        <f>I126</f>
        <v>957.3</v>
      </c>
    </row>
    <row r="126" spans="2:9" ht="15.75">
      <c r="B126" s="12" t="s">
        <v>46</v>
      </c>
      <c r="C126" s="30" t="s">
        <v>27</v>
      </c>
      <c r="D126" s="30" t="s">
        <v>45</v>
      </c>
      <c r="E126" s="30" t="s">
        <v>20</v>
      </c>
      <c r="F126" s="30" t="s">
        <v>40</v>
      </c>
      <c r="G126" s="30"/>
      <c r="H126" s="48">
        <f>H127</f>
        <v>957.3</v>
      </c>
      <c r="I126" s="48">
        <f>I127</f>
        <v>957.3</v>
      </c>
    </row>
    <row r="127" spans="2:9" s="11" customFormat="1" ht="31.5">
      <c r="B127" s="17" t="s">
        <v>56</v>
      </c>
      <c r="C127" s="34" t="s">
        <v>27</v>
      </c>
      <c r="D127" s="34" t="s">
        <v>45</v>
      </c>
      <c r="E127" s="34" t="s">
        <v>20</v>
      </c>
      <c r="F127" s="34" t="s">
        <v>40</v>
      </c>
      <c r="G127" s="34" t="s">
        <v>55</v>
      </c>
      <c r="H127" s="36">
        <v>957.3</v>
      </c>
      <c r="I127" s="77">
        <v>957.3</v>
      </c>
    </row>
    <row r="128" spans="2:9" s="11" customFormat="1" ht="15.75">
      <c r="B128" s="9" t="s">
        <v>31</v>
      </c>
      <c r="C128" s="28" t="s">
        <v>100</v>
      </c>
      <c r="D128" s="28"/>
      <c r="E128" s="28"/>
      <c r="F128" s="28"/>
      <c r="G128" s="28"/>
      <c r="H128" s="47">
        <f>H129+H131</f>
        <v>7231.9</v>
      </c>
      <c r="I128" s="47">
        <f>I129+I131</f>
        <v>8436.9</v>
      </c>
    </row>
    <row r="129" spans="2:9" ht="15.75">
      <c r="B129" s="12" t="s">
        <v>12</v>
      </c>
      <c r="C129" s="30" t="s">
        <v>100</v>
      </c>
      <c r="D129" s="30" t="s">
        <v>19</v>
      </c>
      <c r="E129" s="30" t="s">
        <v>20</v>
      </c>
      <c r="F129" s="30" t="s">
        <v>35</v>
      </c>
      <c r="G129" s="30"/>
      <c r="H129" s="48">
        <f>H130</f>
        <v>1776</v>
      </c>
      <c r="I129" s="48">
        <f>I130</f>
        <v>1776</v>
      </c>
    </row>
    <row r="130" spans="2:9" ht="63">
      <c r="B130" s="13" t="s">
        <v>60</v>
      </c>
      <c r="C130" s="37" t="s">
        <v>100</v>
      </c>
      <c r="D130" s="37" t="s">
        <v>19</v>
      </c>
      <c r="E130" s="37" t="s">
        <v>20</v>
      </c>
      <c r="F130" s="37" t="s">
        <v>35</v>
      </c>
      <c r="G130" s="37" t="s">
        <v>54</v>
      </c>
      <c r="H130" s="49">
        <v>1776</v>
      </c>
      <c r="I130" s="76">
        <v>1776</v>
      </c>
    </row>
    <row r="131" spans="2:9" ht="31.5">
      <c r="B131" s="12" t="s">
        <v>13</v>
      </c>
      <c r="C131" s="30" t="s">
        <v>100</v>
      </c>
      <c r="D131" s="30" t="s">
        <v>19</v>
      </c>
      <c r="E131" s="30"/>
      <c r="F131" s="30"/>
      <c r="G131" s="30"/>
      <c r="H131" s="48">
        <f>H132</f>
        <v>5455.9</v>
      </c>
      <c r="I131" s="48">
        <f>I132</f>
        <v>6660.9</v>
      </c>
    </row>
    <row r="132" spans="2:9" ht="15.75">
      <c r="B132" s="12" t="s">
        <v>14</v>
      </c>
      <c r="C132" s="30" t="s">
        <v>100</v>
      </c>
      <c r="D132" s="30" t="s">
        <v>19</v>
      </c>
      <c r="E132" s="30" t="s">
        <v>24</v>
      </c>
      <c r="F132" s="30" t="s">
        <v>33</v>
      </c>
      <c r="G132" s="30"/>
      <c r="H132" s="31">
        <f>H133+H134+H135</f>
        <v>5455.9</v>
      </c>
      <c r="I132" s="31">
        <f>I133+I134+I135</f>
        <v>6660.9</v>
      </c>
    </row>
    <row r="133" spans="2:9" ht="63">
      <c r="B133" s="13" t="s">
        <v>60</v>
      </c>
      <c r="C133" s="37" t="s">
        <v>100</v>
      </c>
      <c r="D133" s="37" t="s">
        <v>19</v>
      </c>
      <c r="E133" s="37" t="s">
        <v>24</v>
      </c>
      <c r="F133" s="37" t="s">
        <v>33</v>
      </c>
      <c r="G133" s="37" t="s">
        <v>54</v>
      </c>
      <c r="H133" s="42">
        <v>4115</v>
      </c>
      <c r="I133" s="76">
        <v>4020</v>
      </c>
    </row>
    <row r="134" spans="2:9" ht="31.5">
      <c r="B134" s="13" t="s">
        <v>61</v>
      </c>
      <c r="C134" s="37" t="s">
        <v>100</v>
      </c>
      <c r="D134" s="37" t="s">
        <v>19</v>
      </c>
      <c r="E134" s="37" t="s">
        <v>24</v>
      </c>
      <c r="F134" s="37" t="s">
        <v>33</v>
      </c>
      <c r="G134" s="37" t="s">
        <v>62</v>
      </c>
      <c r="H134" s="49">
        <v>1244.9</v>
      </c>
      <c r="I134" s="76">
        <v>2544.9</v>
      </c>
    </row>
    <row r="135" spans="2:9" ht="15.75">
      <c r="B135" s="13" t="s">
        <v>64</v>
      </c>
      <c r="C135" s="37" t="s">
        <v>100</v>
      </c>
      <c r="D135" s="37" t="s">
        <v>19</v>
      </c>
      <c r="E135" s="37" t="s">
        <v>24</v>
      </c>
      <c r="F135" s="37" t="s">
        <v>33</v>
      </c>
      <c r="G135" s="37" t="s">
        <v>63</v>
      </c>
      <c r="H135" s="49">
        <v>96</v>
      </c>
      <c r="I135" s="76">
        <v>96</v>
      </c>
    </row>
    <row r="136" spans="2:9" ht="31.5">
      <c r="B136" s="9" t="s">
        <v>52</v>
      </c>
      <c r="C136" s="28" t="s">
        <v>151</v>
      </c>
      <c r="D136" s="28" t="s">
        <v>19</v>
      </c>
      <c r="E136" s="28" t="s">
        <v>25</v>
      </c>
      <c r="F136" s="28"/>
      <c r="G136" s="28"/>
      <c r="H136" s="29">
        <f>H137+H138</f>
        <v>1003.3</v>
      </c>
      <c r="I136" s="29">
        <f>I137+I138</f>
        <v>1023.3</v>
      </c>
    </row>
    <row r="137" spans="2:9" ht="63">
      <c r="B137" s="13" t="s">
        <v>60</v>
      </c>
      <c r="C137" s="34" t="s">
        <v>151</v>
      </c>
      <c r="D137" s="34" t="s">
        <v>19</v>
      </c>
      <c r="E137" s="34" t="s">
        <v>25</v>
      </c>
      <c r="F137" s="34" t="s">
        <v>33</v>
      </c>
      <c r="G137" s="34" t="s">
        <v>54</v>
      </c>
      <c r="H137" s="35">
        <v>975</v>
      </c>
      <c r="I137" s="76">
        <v>995</v>
      </c>
    </row>
    <row r="138" spans="2:9" ht="31.5">
      <c r="B138" s="13" t="s">
        <v>61</v>
      </c>
      <c r="C138" s="34" t="s">
        <v>151</v>
      </c>
      <c r="D138" s="34" t="s">
        <v>19</v>
      </c>
      <c r="E138" s="34" t="s">
        <v>25</v>
      </c>
      <c r="F138" s="34" t="s">
        <v>33</v>
      </c>
      <c r="G138" s="34" t="s">
        <v>62</v>
      </c>
      <c r="H138" s="35">
        <v>28.3</v>
      </c>
      <c r="I138" s="76">
        <v>28.3</v>
      </c>
    </row>
    <row r="139" spans="2:9" ht="15.75">
      <c r="B139" s="9" t="s">
        <v>28</v>
      </c>
      <c r="C139" s="28" t="s">
        <v>44</v>
      </c>
      <c r="D139" s="43"/>
      <c r="E139" s="43"/>
      <c r="F139" s="43"/>
      <c r="G139" s="43"/>
      <c r="H139" s="29">
        <f>H140+H144+H151+H147</f>
        <v>46805.7</v>
      </c>
      <c r="I139" s="29">
        <f>I140+I144+I151+I147</f>
        <v>57213.5</v>
      </c>
    </row>
    <row r="140" spans="2:9" ht="15.75">
      <c r="B140" s="12" t="s">
        <v>15</v>
      </c>
      <c r="C140" s="30" t="s">
        <v>44</v>
      </c>
      <c r="D140" s="30" t="s">
        <v>19</v>
      </c>
      <c r="E140" s="30" t="s">
        <v>25</v>
      </c>
      <c r="F140" s="30" t="s">
        <v>33</v>
      </c>
      <c r="G140" s="30"/>
      <c r="H140" s="31">
        <f>H141+H142+H143</f>
        <v>3109.4</v>
      </c>
      <c r="I140" s="31">
        <f>I141+I142+I143</f>
        <v>3139.5</v>
      </c>
    </row>
    <row r="141" spans="2:9" s="14" customFormat="1" ht="63">
      <c r="B141" s="13" t="s">
        <v>60</v>
      </c>
      <c r="C141" s="34" t="s">
        <v>44</v>
      </c>
      <c r="D141" s="34" t="s">
        <v>19</v>
      </c>
      <c r="E141" s="34" t="s">
        <v>25</v>
      </c>
      <c r="F141" s="34" t="s">
        <v>33</v>
      </c>
      <c r="G141" s="34" t="s">
        <v>54</v>
      </c>
      <c r="H141" s="40">
        <v>2571.5</v>
      </c>
      <c r="I141" s="76">
        <v>2597.5</v>
      </c>
    </row>
    <row r="142" spans="2:9" ht="31.5">
      <c r="B142" s="13" t="s">
        <v>61</v>
      </c>
      <c r="C142" s="34" t="s">
        <v>44</v>
      </c>
      <c r="D142" s="34" t="s">
        <v>19</v>
      </c>
      <c r="E142" s="34" t="s">
        <v>25</v>
      </c>
      <c r="F142" s="34" t="s">
        <v>33</v>
      </c>
      <c r="G142" s="34" t="s">
        <v>62</v>
      </c>
      <c r="H142" s="40">
        <v>527.4</v>
      </c>
      <c r="I142" s="76">
        <v>531.5</v>
      </c>
    </row>
    <row r="143" spans="2:9" ht="15.75">
      <c r="B143" s="13" t="s">
        <v>64</v>
      </c>
      <c r="C143" s="34" t="s">
        <v>44</v>
      </c>
      <c r="D143" s="34" t="s">
        <v>19</v>
      </c>
      <c r="E143" s="34" t="s">
        <v>25</v>
      </c>
      <c r="F143" s="34" t="s">
        <v>33</v>
      </c>
      <c r="G143" s="34" t="s">
        <v>63</v>
      </c>
      <c r="H143" s="40">
        <v>10.5</v>
      </c>
      <c r="I143" s="76">
        <v>10.5</v>
      </c>
    </row>
    <row r="144" spans="2:9" ht="15.75">
      <c r="B144" s="12" t="s">
        <v>65</v>
      </c>
      <c r="C144" s="30" t="s">
        <v>44</v>
      </c>
      <c r="D144" s="30" t="s">
        <v>19</v>
      </c>
      <c r="E144" s="30" t="s">
        <v>45</v>
      </c>
      <c r="F144" s="30" t="s">
        <v>67</v>
      </c>
      <c r="G144" s="30"/>
      <c r="H144" s="38">
        <f>H145</f>
        <v>4443.8</v>
      </c>
      <c r="I144" s="38">
        <f>I145</f>
        <v>4443.8</v>
      </c>
    </row>
    <row r="145" spans="2:9" ht="31.5">
      <c r="B145" s="8" t="s">
        <v>66</v>
      </c>
      <c r="C145" s="37" t="s">
        <v>44</v>
      </c>
      <c r="D145" s="34" t="s">
        <v>19</v>
      </c>
      <c r="E145" s="34" t="s">
        <v>45</v>
      </c>
      <c r="F145" s="44" t="s">
        <v>38</v>
      </c>
      <c r="G145" s="34"/>
      <c r="H145" s="40">
        <f>H146</f>
        <v>4443.8</v>
      </c>
      <c r="I145" s="40">
        <f>I146</f>
        <v>4443.8</v>
      </c>
    </row>
    <row r="146" spans="2:9" ht="15.75">
      <c r="B146" s="18" t="s">
        <v>64</v>
      </c>
      <c r="C146" s="34" t="s">
        <v>44</v>
      </c>
      <c r="D146" s="34" t="s">
        <v>19</v>
      </c>
      <c r="E146" s="34" t="s">
        <v>45</v>
      </c>
      <c r="F146" s="44" t="s">
        <v>38</v>
      </c>
      <c r="G146" s="34" t="s">
        <v>63</v>
      </c>
      <c r="H146" s="40">
        <v>4443.8</v>
      </c>
      <c r="I146" s="40">
        <v>4443.8</v>
      </c>
    </row>
    <row r="147" spans="2:9" ht="15.75">
      <c r="B147" s="15" t="s">
        <v>120</v>
      </c>
      <c r="C147" s="28" t="s">
        <v>44</v>
      </c>
      <c r="D147" s="28" t="s">
        <v>23</v>
      </c>
      <c r="E147" s="43"/>
      <c r="F147" s="43"/>
      <c r="G147" s="43"/>
      <c r="H147" s="29">
        <f aca="true" t="shared" si="0" ref="H147:I149">H148</f>
        <v>6538</v>
      </c>
      <c r="I147" s="29">
        <f t="shared" si="0"/>
        <v>5213.2</v>
      </c>
    </row>
    <row r="148" spans="2:9" ht="15.75">
      <c r="B148" s="19" t="s">
        <v>154</v>
      </c>
      <c r="C148" s="39" t="s">
        <v>44</v>
      </c>
      <c r="D148" s="32" t="s">
        <v>23</v>
      </c>
      <c r="E148" s="32" t="s">
        <v>24</v>
      </c>
      <c r="F148" s="32"/>
      <c r="G148" s="32"/>
      <c r="H148" s="33">
        <f t="shared" si="0"/>
        <v>6538</v>
      </c>
      <c r="I148" s="33">
        <f t="shared" si="0"/>
        <v>5213.2</v>
      </c>
    </row>
    <row r="149" spans="2:9" ht="31.5">
      <c r="B149" s="13" t="s">
        <v>68</v>
      </c>
      <c r="C149" s="34" t="s">
        <v>44</v>
      </c>
      <c r="D149" s="37" t="s">
        <v>23</v>
      </c>
      <c r="E149" s="37" t="s">
        <v>24</v>
      </c>
      <c r="F149" s="37" t="s">
        <v>153</v>
      </c>
      <c r="G149" s="37"/>
      <c r="H149" s="42">
        <f t="shared" si="0"/>
        <v>6538</v>
      </c>
      <c r="I149" s="42">
        <f t="shared" si="0"/>
        <v>5213.2</v>
      </c>
    </row>
    <row r="150" spans="2:9" ht="15.75">
      <c r="B150" s="13" t="s">
        <v>69</v>
      </c>
      <c r="C150" s="34" t="s">
        <v>44</v>
      </c>
      <c r="D150" s="37" t="s">
        <v>23</v>
      </c>
      <c r="E150" s="37" t="s">
        <v>24</v>
      </c>
      <c r="F150" s="37" t="s">
        <v>153</v>
      </c>
      <c r="G150" s="37" t="s">
        <v>34</v>
      </c>
      <c r="H150" s="27">
        <v>6538</v>
      </c>
      <c r="I150" s="76">
        <v>5213.2</v>
      </c>
    </row>
    <row r="151" spans="2:9" ht="31.5">
      <c r="B151" s="15" t="s">
        <v>94</v>
      </c>
      <c r="C151" s="43" t="s">
        <v>44</v>
      </c>
      <c r="D151" s="28" t="s">
        <v>32</v>
      </c>
      <c r="E151" s="43"/>
      <c r="F151" s="43"/>
      <c r="G151" s="43"/>
      <c r="H151" s="45">
        <f>H152+H162+H157</f>
        <v>32714.5</v>
      </c>
      <c r="I151" s="45">
        <f>I152+I162+I157</f>
        <v>44417</v>
      </c>
    </row>
    <row r="152" spans="2:9" ht="15.75">
      <c r="B152" s="19" t="s">
        <v>95</v>
      </c>
      <c r="C152" s="39" t="s">
        <v>44</v>
      </c>
      <c r="D152" s="32" t="s">
        <v>32</v>
      </c>
      <c r="E152" s="32" t="s">
        <v>19</v>
      </c>
      <c r="F152" s="32"/>
      <c r="G152" s="32"/>
      <c r="H152" s="46">
        <f>H153+H155</f>
        <v>30510.1</v>
      </c>
      <c r="I152" s="46">
        <f>I153+I155</f>
        <v>33428.5</v>
      </c>
    </row>
    <row r="153" spans="2:9" ht="31.5">
      <c r="B153" s="13" t="s">
        <v>68</v>
      </c>
      <c r="C153" s="34" t="s">
        <v>44</v>
      </c>
      <c r="D153" s="37" t="s">
        <v>32</v>
      </c>
      <c r="E153" s="37" t="s">
        <v>19</v>
      </c>
      <c r="F153" s="37" t="s">
        <v>71</v>
      </c>
      <c r="G153" s="37"/>
      <c r="H153" s="42">
        <f>H154</f>
        <v>30101.8</v>
      </c>
      <c r="I153" s="42">
        <f>I154</f>
        <v>33428.5</v>
      </c>
    </row>
    <row r="154" spans="2:9" ht="15.75">
      <c r="B154" s="13" t="s">
        <v>69</v>
      </c>
      <c r="C154" s="34" t="s">
        <v>44</v>
      </c>
      <c r="D154" s="37" t="s">
        <v>32</v>
      </c>
      <c r="E154" s="37" t="s">
        <v>19</v>
      </c>
      <c r="F154" s="37" t="s">
        <v>71</v>
      </c>
      <c r="G154" s="37" t="s">
        <v>34</v>
      </c>
      <c r="H154" s="27">
        <v>30101.8</v>
      </c>
      <c r="I154" s="76">
        <v>33428.5</v>
      </c>
    </row>
    <row r="155" spans="2:9" ht="31.5">
      <c r="B155" s="13" t="s">
        <v>68</v>
      </c>
      <c r="C155" s="34" t="s">
        <v>44</v>
      </c>
      <c r="D155" s="37" t="s">
        <v>32</v>
      </c>
      <c r="E155" s="37" t="s">
        <v>19</v>
      </c>
      <c r="F155" s="37" t="s">
        <v>153</v>
      </c>
      <c r="G155" s="37"/>
      <c r="H155" s="41">
        <f>H156</f>
        <v>408.3</v>
      </c>
      <c r="I155" s="41">
        <f>I156</f>
        <v>0</v>
      </c>
    </row>
    <row r="156" spans="2:9" s="14" customFormat="1" ht="15.75">
      <c r="B156" s="13" t="s">
        <v>69</v>
      </c>
      <c r="C156" s="37" t="s">
        <v>44</v>
      </c>
      <c r="D156" s="37" t="s">
        <v>32</v>
      </c>
      <c r="E156" s="37" t="s">
        <v>19</v>
      </c>
      <c r="F156" s="37" t="s">
        <v>153</v>
      </c>
      <c r="G156" s="37" t="s">
        <v>34</v>
      </c>
      <c r="H156" s="27">
        <v>408.3</v>
      </c>
      <c r="I156" s="76">
        <v>0</v>
      </c>
    </row>
    <row r="157" spans="2:9" ht="15.75">
      <c r="B157" s="16" t="s">
        <v>96</v>
      </c>
      <c r="C157" s="39" t="s">
        <v>44</v>
      </c>
      <c r="D157" s="30" t="s">
        <v>32</v>
      </c>
      <c r="E157" s="30" t="s">
        <v>20</v>
      </c>
      <c r="F157" s="30"/>
      <c r="G157" s="30"/>
      <c r="H157" s="31">
        <f>H160+H158</f>
        <v>2204.4</v>
      </c>
      <c r="I157" s="31">
        <f>I160+I158</f>
        <v>4236.3</v>
      </c>
    </row>
    <row r="158" spans="2:9" ht="31.5">
      <c r="B158" s="13" t="s">
        <v>97</v>
      </c>
      <c r="C158" s="34" t="s">
        <v>44</v>
      </c>
      <c r="D158" s="37" t="s">
        <v>32</v>
      </c>
      <c r="E158" s="37" t="s">
        <v>20</v>
      </c>
      <c r="F158" s="37" t="s">
        <v>71</v>
      </c>
      <c r="G158" s="37"/>
      <c r="H158" s="41">
        <f>H159</f>
        <v>689.5</v>
      </c>
      <c r="I158" s="41">
        <f>I159</f>
        <v>4100.5</v>
      </c>
    </row>
    <row r="159" spans="2:9" s="14" customFormat="1" ht="15.75">
      <c r="B159" s="13" t="s">
        <v>69</v>
      </c>
      <c r="C159" s="37" t="s">
        <v>44</v>
      </c>
      <c r="D159" s="37" t="s">
        <v>32</v>
      </c>
      <c r="E159" s="37" t="s">
        <v>20</v>
      </c>
      <c r="F159" s="37" t="s">
        <v>71</v>
      </c>
      <c r="G159" s="37" t="s">
        <v>34</v>
      </c>
      <c r="H159" s="27">
        <v>689.5</v>
      </c>
      <c r="I159" s="27">
        <v>4100.5</v>
      </c>
    </row>
    <row r="160" spans="2:9" ht="31.5">
      <c r="B160" s="13" t="s">
        <v>97</v>
      </c>
      <c r="C160" s="34" t="s">
        <v>44</v>
      </c>
      <c r="D160" s="37" t="s">
        <v>32</v>
      </c>
      <c r="E160" s="37" t="s">
        <v>20</v>
      </c>
      <c r="F160" s="37" t="s">
        <v>98</v>
      </c>
      <c r="G160" s="37"/>
      <c r="H160" s="27">
        <f>H161</f>
        <v>1514.9</v>
      </c>
      <c r="I160" s="27">
        <f>I161</f>
        <v>135.8</v>
      </c>
    </row>
    <row r="161" spans="2:9" s="14" customFormat="1" ht="15.75">
      <c r="B161" s="13" t="s">
        <v>69</v>
      </c>
      <c r="C161" s="37" t="s">
        <v>44</v>
      </c>
      <c r="D161" s="37" t="s">
        <v>32</v>
      </c>
      <c r="E161" s="37" t="s">
        <v>20</v>
      </c>
      <c r="F161" s="37" t="s">
        <v>98</v>
      </c>
      <c r="G161" s="37" t="s">
        <v>34</v>
      </c>
      <c r="H161" s="27">
        <v>1514.9</v>
      </c>
      <c r="I161" s="77">
        <v>135.8</v>
      </c>
    </row>
    <row r="162" spans="2:9" ht="15.75">
      <c r="B162" s="16" t="s">
        <v>99</v>
      </c>
      <c r="C162" s="30" t="s">
        <v>44</v>
      </c>
      <c r="D162" s="30" t="s">
        <v>32</v>
      </c>
      <c r="E162" s="30" t="s">
        <v>24</v>
      </c>
      <c r="F162" s="30"/>
      <c r="G162" s="30"/>
      <c r="H162" s="38">
        <f>H163</f>
        <v>0</v>
      </c>
      <c r="I162" s="38">
        <f>I163</f>
        <v>6752.2</v>
      </c>
    </row>
    <row r="163" spans="2:9" ht="47.25">
      <c r="B163" s="10" t="s">
        <v>70</v>
      </c>
      <c r="C163" s="37" t="s">
        <v>44</v>
      </c>
      <c r="D163" s="37" t="s">
        <v>32</v>
      </c>
      <c r="E163" s="37" t="s">
        <v>24</v>
      </c>
      <c r="F163" s="37" t="s">
        <v>49</v>
      </c>
      <c r="G163" s="37"/>
      <c r="H163" s="41">
        <f>H164</f>
        <v>0</v>
      </c>
      <c r="I163" s="41">
        <f>I164</f>
        <v>6752.2</v>
      </c>
    </row>
    <row r="164" spans="2:9" ht="15.75">
      <c r="B164" s="13" t="s">
        <v>69</v>
      </c>
      <c r="C164" s="37" t="s">
        <v>44</v>
      </c>
      <c r="D164" s="37" t="s">
        <v>32</v>
      </c>
      <c r="E164" s="37" t="s">
        <v>24</v>
      </c>
      <c r="F164" s="37" t="s">
        <v>49</v>
      </c>
      <c r="G164" s="37" t="s">
        <v>34</v>
      </c>
      <c r="H164" s="41">
        <v>0</v>
      </c>
      <c r="I164" s="76">
        <v>6752.2</v>
      </c>
    </row>
    <row r="165" spans="2:9" ht="15.75">
      <c r="B165" s="84" t="s">
        <v>161</v>
      </c>
      <c r="C165" s="85"/>
      <c r="D165" s="85"/>
      <c r="E165" s="85"/>
      <c r="F165" s="85"/>
      <c r="G165" s="85"/>
      <c r="H165" s="86">
        <v>15721.7</v>
      </c>
      <c r="I165" s="87">
        <v>32800.7</v>
      </c>
    </row>
    <row r="166" spans="2:9" ht="18.75">
      <c r="B166" s="7" t="s">
        <v>16</v>
      </c>
      <c r="C166" s="28"/>
      <c r="D166" s="28"/>
      <c r="E166" s="28"/>
      <c r="F166" s="28"/>
      <c r="G166" s="28"/>
      <c r="H166" s="29">
        <f>H8+H13+H128+H136+H139+H165</f>
        <v>628867.2000000001</v>
      </c>
      <c r="I166" s="29">
        <f>I8+I13+I128+I136+I139+I165</f>
        <v>656014.2000000001</v>
      </c>
    </row>
    <row r="167" spans="2:8" ht="15.75">
      <c r="B167" s="1"/>
      <c r="H167" s="5"/>
    </row>
    <row r="168" spans="2:8" ht="18.75">
      <c r="B168" s="2"/>
      <c r="H168" s="5"/>
    </row>
    <row r="169" spans="2:8" ht="18.75">
      <c r="B169" s="2"/>
      <c r="H169" s="5"/>
    </row>
    <row r="170" spans="2:8" ht="18.75">
      <c r="B170" s="2"/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</sheetData>
  <sheetProtection/>
  <mergeCells count="2">
    <mergeCell ref="F1:I2"/>
    <mergeCell ref="B3:I4"/>
  </mergeCells>
  <printOptions/>
  <pageMargins left="0.6299212598425197" right="0.5118110236220472" top="0.2362204724409449" bottom="0.2362204724409449" header="0.2362204724409449" footer="0.2362204724409449"/>
  <pageSetup fitToHeight="4" horizontalDpi="300" verticalDpi="300" orientation="portrait" paperSize="9" scale="65" r:id="rId1"/>
  <rowBreaks count="3" manualBreakCount="3">
    <brk id="41" min="1" max="8" man="1"/>
    <brk id="78" min="1" max="8" man="1"/>
    <brk id="12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Гараева Галия</cp:lastModifiedBy>
  <cp:lastPrinted>2015-01-14T10:53:47Z</cp:lastPrinted>
  <dcterms:created xsi:type="dcterms:W3CDTF">2006-11-27T10:18:51Z</dcterms:created>
  <dcterms:modified xsi:type="dcterms:W3CDTF">2015-01-26T10:14:48Z</dcterms:modified>
  <cp:category/>
  <cp:version/>
  <cp:contentType/>
  <cp:contentStatus/>
</cp:coreProperties>
</file>